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ohár_rozhlasu_2010" sheetId="1" r:id="rId1"/>
    <sheet name="Ml_žákyně" sheetId="2" r:id="rId2"/>
    <sheet name="Ml_žáci" sheetId="3" r:id="rId3"/>
    <sheet name="St_žáci" sheetId="4" r:id="rId4"/>
    <sheet name="St_žákyně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<sst xmlns="http://schemas.openxmlformats.org/spreadsheetml/2006/main" count="252" uniqueCount="65">
  <si>
    <t>POŘADÍ DRUŽSTEV :</t>
  </si>
  <si>
    <t>Závod:</t>
  </si>
  <si>
    <t>Místo :</t>
  </si>
  <si>
    <t>Datum :</t>
  </si>
  <si>
    <t>Kategorie :</t>
  </si>
  <si>
    <t>pořadí</t>
  </si>
  <si>
    <t>škola</t>
  </si>
  <si>
    <t>bodů celk.</t>
  </si>
  <si>
    <t>60 m</t>
  </si>
  <si>
    <t>600 m</t>
  </si>
  <si>
    <t>výška</t>
  </si>
  <si>
    <t>dálka</t>
  </si>
  <si>
    <t>míček</t>
  </si>
  <si>
    <t>4 x 60 m</t>
  </si>
  <si>
    <t>:</t>
  </si>
  <si>
    <t>DNF</t>
  </si>
  <si>
    <t>DNP</t>
  </si>
  <si>
    <t>ZŠ Struhlovsko,  Hranice</t>
  </si>
  <si>
    <t>ZŠ Velká Dlážka, Přerov</t>
  </si>
  <si>
    <t>ZŠ 1. máje, Hranice</t>
  </si>
  <si>
    <t>ZŠ Za Mlýnem, Přerov</t>
  </si>
  <si>
    <t>ZŠ a MŠ Hranická, Lipník</t>
  </si>
  <si>
    <t>ZŠ a MŠ Všechovice</t>
  </si>
  <si>
    <t>ZŠ U Tenisu, Přerov</t>
  </si>
  <si>
    <t>ZŠ Svisle</t>
  </si>
  <si>
    <t>ZŠ a MŠ Pod Skalkou, Přerov-Předmostí</t>
  </si>
  <si>
    <t>ZŠ a MŠ Potštát</t>
  </si>
  <si>
    <t>ZŠ a MŠ Drahotuše</t>
  </si>
  <si>
    <t>42. roč. Poháru rozhlasu - okresní kolo</t>
  </si>
  <si>
    <t>Hranice</t>
  </si>
  <si>
    <t xml:space="preserve">mladší žákyně </t>
  </si>
  <si>
    <t>mladší žáci</t>
  </si>
  <si>
    <t>1000 m</t>
  </si>
  <si>
    <t>ZŠ Osecká, Lipník</t>
  </si>
  <si>
    <t>ZŠ Želatovská, Přerov Hranice</t>
  </si>
  <si>
    <t>ZŠ Hustopeče nad Bečvou</t>
  </si>
  <si>
    <t>ZŠ Svisle, Přerov</t>
  </si>
  <si>
    <t>Gymnázium J.Blahoslava, Přerov</t>
  </si>
  <si>
    <t>ZŠ Pod Skalkou, Přerov-Předmostí</t>
  </si>
  <si>
    <t>1500 m</t>
  </si>
  <si>
    <t>starší žáci</t>
  </si>
  <si>
    <t>ZŠ Šromotovo, Hranice</t>
  </si>
  <si>
    <t>ZŠ Želatovská, Přerov</t>
  </si>
  <si>
    <t>Gymnázium Hranice</t>
  </si>
  <si>
    <t>Pod Skalkou, Přerov - Předmostí</t>
  </si>
  <si>
    <t>ZŠ a MŠ Soběchleby</t>
  </si>
  <si>
    <t>800 m</t>
  </si>
  <si>
    <t>starší žákyně</t>
  </si>
  <si>
    <t>ZŠ A MŠ Soběchleby</t>
  </si>
  <si>
    <t>ZŠ Struhlovsko, Hranice</t>
  </si>
  <si>
    <t>Gymnázium J. Blahoslava, Přerov</t>
  </si>
  <si>
    <t>ZŠ Všechovice</t>
  </si>
  <si>
    <t>Vrchní rozhodčí:</t>
  </si>
  <si>
    <t>Ředitel závodu:</t>
  </si>
  <si>
    <t>Zapisovatel:</t>
  </si>
  <si>
    <t>Bc. Marek Lukeš</t>
  </si>
  <si>
    <t>Bc. Marek Haša</t>
  </si>
  <si>
    <t>Závody proběhly za proměnlivého počasí, měřeno elektronicky, vítr ve sprintech a štafetách.</t>
  </si>
  <si>
    <t>koule 4kg</t>
  </si>
  <si>
    <t>koule 3kg</t>
  </si>
  <si>
    <t>Pomocný výpočet</t>
  </si>
  <si>
    <t>ZŠ Boženy Němcové (MS)</t>
  </si>
  <si>
    <t>SK Hranice, atletický stadion</t>
  </si>
  <si>
    <t>Mgr. Klára Úlehlová</t>
  </si>
  <si>
    <t>Okresní kolo poháru rozhlasu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</si>
</sst>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name val="Tahoma"/>
      <family val="2"/>
    </font>
    <font>
      <sz val="24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7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 quotePrefix="1">
      <alignment/>
    </xf>
    <xf numFmtId="14" fontId="4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 quotePrefix="1">
      <alignment/>
    </xf>
    <xf numFmtId="1" fontId="4" fillId="0" borderId="16" xfId="0" applyNumberFormat="1" applyFont="1" applyBorder="1" applyAlignment="1" quotePrefix="1">
      <alignment/>
    </xf>
    <xf numFmtId="2" fontId="0" fillId="0" borderId="16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169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169" fontId="0" fillId="0" borderId="0" xfId="0" applyNumberFormat="1" applyBorder="1" applyAlignment="1">
      <alignment horizontal="left"/>
    </xf>
    <xf numFmtId="1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 quotePrefix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6" fontId="4" fillId="0" borderId="23" xfId="0" applyNumberFormat="1" applyFont="1" applyBorder="1" applyAlignment="1">
      <alignment/>
    </xf>
    <xf numFmtId="169" fontId="0" fillId="0" borderId="24" xfId="0" applyNumberFormat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4" fillId="0" borderId="21" xfId="0" applyFont="1" applyBorder="1" applyAlignment="1" quotePrefix="1">
      <alignment/>
    </xf>
    <xf numFmtId="1" fontId="4" fillId="0" borderId="21" xfId="0" applyNumberFormat="1" applyFont="1" applyBorder="1" applyAlignment="1" quotePrefix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 quotePrefix="1">
      <alignment/>
    </xf>
    <xf numFmtId="2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6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25" xfId="0" applyNumberFormat="1" applyBorder="1" applyAlignment="1">
      <alignment horizontal="center"/>
    </xf>
    <xf numFmtId="0" fontId="8" fillId="0" borderId="21" xfId="0" applyFont="1" applyBorder="1" applyAlignment="1" quotePrefix="1">
      <alignment/>
    </xf>
    <xf numFmtId="0" fontId="0" fillId="0" borderId="0" xfId="0" applyBorder="1" applyAlignment="1">
      <alignment horizontal="right"/>
    </xf>
    <xf numFmtId="14" fontId="8" fillId="0" borderId="0" xfId="0" applyNumberFormat="1" applyFont="1" applyAlignment="1" quotePrefix="1">
      <alignment/>
    </xf>
    <xf numFmtId="0" fontId="0" fillId="0" borderId="23" xfId="0" applyBorder="1" applyAlignment="1">
      <alignment/>
    </xf>
    <xf numFmtId="169" fontId="0" fillId="0" borderId="23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66" fontId="4" fillId="0" borderId="32" xfId="0" applyNumberFormat="1" applyFont="1" applyBorder="1" applyAlignment="1">
      <alignment/>
    </xf>
    <xf numFmtId="169" fontId="0" fillId="0" borderId="32" xfId="0" applyNumberFormat="1" applyBorder="1" applyAlignment="1">
      <alignment horizontal="left"/>
    </xf>
    <xf numFmtId="0" fontId="0" fillId="0" borderId="33" xfId="0" applyBorder="1" applyAlignment="1">
      <alignment/>
    </xf>
    <xf numFmtId="166" fontId="4" fillId="0" borderId="33" xfId="0" applyNumberFormat="1" applyFont="1" applyBorder="1" applyAlignment="1">
      <alignment/>
    </xf>
    <xf numFmtId="169" fontId="0" fillId="0" borderId="33" xfId="0" applyNumberFormat="1" applyBorder="1" applyAlignment="1">
      <alignment horizontal="left"/>
    </xf>
    <xf numFmtId="166" fontId="0" fillId="0" borderId="34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35" xfId="0" applyNumberFormat="1" applyBorder="1" applyAlignment="1">
      <alignment/>
    </xf>
    <xf numFmtId="0" fontId="4" fillId="0" borderId="36" xfId="0" applyFont="1" applyBorder="1" applyAlignment="1" quotePrefix="1">
      <alignment/>
    </xf>
    <xf numFmtId="1" fontId="4" fillId="0" borderId="36" xfId="0" applyNumberFormat="1" applyFont="1" applyBorder="1" applyAlignment="1" quotePrefix="1">
      <alignment/>
    </xf>
    <xf numFmtId="2" fontId="0" fillId="0" borderId="36" xfId="0" applyNumberFormat="1" applyBorder="1" applyAlignment="1">
      <alignment/>
    </xf>
    <xf numFmtId="1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26" fillId="0" borderId="0" xfId="0" applyFont="1" applyAlignment="1">
      <alignment/>
    </xf>
    <xf numFmtId="0" fontId="0" fillId="0" borderId="38" xfId="0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11" borderId="39" xfId="0" applyFont="1" applyFill="1" applyBorder="1" applyAlignment="1">
      <alignment horizontal="right"/>
    </xf>
    <xf numFmtId="0" fontId="6" fillId="11" borderId="40" xfId="0" applyFont="1" applyFill="1" applyBorder="1" applyAlignment="1">
      <alignment horizontal="right"/>
    </xf>
    <xf numFmtId="0" fontId="0" fillId="11" borderId="41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asam\LOCALS~1\Temp\M_&#381;KY\ML1_&#382;a&#269;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asam\LOCALS~1\Temp\M_&#381;KY\Ml_&#382;a&#269;ky_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-manual"/>
      <sheetName val="soupisky"/>
      <sheetName val="pořadí"/>
      <sheetName val="výsledky"/>
      <sheetName val="60 m "/>
      <sheetName val="600 m"/>
      <sheetName val="výška"/>
      <sheetName val="výška_SL"/>
      <sheetName val="dálka"/>
      <sheetName val="dálka_SL"/>
      <sheetName val="míček"/>
      <sheetName val="míček_SL"/>
      <sheetName val="4x60 m"/>
      <sheetName val="4x60 m_SL"/>
    </sheetNames>
    <sheetDataSet>
      <sheetData sheetId="1">
        <row r="13">
          <cell r="L13">
            <v>133.71</v>
          </cell>
        </row>
        <row r="14">
          <cell r="L14">
            <v>138.14</v>
          </cell>
        </row>
        <row r="15">
          <cell r="L15" t="e">
            <v>#VALUE!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89">
          <cell r="L89">
            <v>141.49</v>
          </cell>
        </row>
        <row r="90">
          <cell r="L90">
            <v>122.55</v>
          </cell>
        </row>
        <row r="91">
          <cell r="L91">
            <v>142.3</v>
          </cell>
        </row>
        <row r="127">
          <cell r="L127">
            <v>135.8</v>
          </cell>
        </row>
        <row r="128">
          <cell r="L128">
            <v>137.55</v>
          </cell>
        </row>
        <row r="129">
          <cell r="L129">
            <v>124.87</v>
          </cell>
        </row>
        <row r="165">
          <cell r="L165">
            <v>0</v>
          </cell>
        </row>
        <row r="166">
          <cell r="L166">
            <v>157.04</v>
          </cell>
        </row>
        <row r="167">
          <cell r="L167">
            <v>0</v>
          </cell>
        </row>
        <row r="203">
          <cell r="L203">
            <v>119.05</v>
          </cell>
        </row>
        <row r="204">
          <cell r="L204">
            <v>117.97</v>
          </cell>
        </row>
        <row r="205">
          <cell r="L205">
            <v>120.54</v>
          </cell>
        </row>
        <row r="241">
          <cell r="F241">
            <v>2</v>
          </cell>
          <cell r="L241">
            <v>122.2</v>
          </cell>
        </row>
        <row r="242">
          <cell r="F242">
            <v>2</v>
          </cell>
          <cell r="L242">
            <v>130.61</v>
          </cell>
        </row>
        <row r="243">
          <cell r="F243">
            <v>2</v>
          </cell>
          <cell r="L243">
            <v>120.65</v>
          </cell>
        </row>
        <row r="279">
          <cell r="L279">
            <v>145.73</v>
          </cell>
        </row>
        <row r="280">
          <cell r="L280">
            <v>129.58</v>
          </cell>
        </row>
        <row r="281">
          <cell r="L2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-manual"/>
      <sheetName val="soupisky"/>
      <sheetName val="pořadí"/>
      <sheetName val="výsledky"/>
      <sheetName val="60 m "/>
      <sheetName val="600 m"/>
      <sheetName val="výška"/>
      <sheetName val="dálka"/>
      <sheetName val="míček"/>
      <sheetName val="4x60 m"/>
    </sheetNames>
    <sheetDataSet>
      <sheetData sheetId="1">
        <row r="13">
          <cell r="L13" t="e">
            <v>#REF!</v>
          </cell>
        </row>
        <row r="14">
          <cell r="L14">
            <v>133.71</v>
          </cell>
        </row>
        <row r="15">
          <cell r="L15">
            <v>145.73</v>
          </cell>
        </row>
        <row r="51">
          <cell r="L51" t="e">
            <v>#REF!</v>
          </cell>
        </row>
        <row r="52">
          <cell r="L52">
            <v>119.05</v>
          </cell>
        </row>
        <row r="53">
          <cell r="L53">
            <v>135.8</v>
          </cell>
        </row>
        <row r="89">
          <cell r="L89" t="e">
            <v>#REF!</v>
          </cell>
        </row>
        <row r="90">
          <cell r="L90">
            <v>122.2</v>
          </cell>
        </row>
        <row r="91">
          <cell r="L91">
            <v>137.55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tabSelected="1" workbookViewId="0" topLeftCell="A1">
      <selection activeCell="G5" sqref="G5"/>
    </sheetView>
  </sheetViews>
  <sheetFormatPr defaultColWidth="9.00390625" defaultRowHeight="12.75"/>
  <sheetData>
    <row r="4" spans="1:15" ht="44.25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4" ht="44.25">
      <c r="A5" s="77"/>
      <c r="B5" s="77"/>
      <c r="C5" s="77"/>
      <c r="D5" s="77"/>
    </row>
    <row r="6" spans="1:4" ht="44.25">
      <c r="A6" s="77"/>
      <c r="B6" s="77"/>
      <c r="C6" s="77"/>
      <c r="D6" s="77"/>
    </row>
    <row r="7" spans="1:15" ht="44.25" customHeight="1">
      <c r="A7" s="80" t="s">
        <v>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4" ht="44.25">
      <c r="A8" s="77"/>
      <c r="B8" s="77"/>
      <c r="C8" s="77"/>
      <c r="D8" s="77"/>
    </row>
    <row r="9" spans="1:3" ht="12.75">
      <c r="A9" t="s">
        <v>53</v>
      </c>
      <c r="C9" t="s">
        <v>63</v>
      </c>
    </row>
    <row r="11" spans="1:3" ht="12.75">
      <c r="A11" t="s">
        <v>52</v>
      </c>
      <c r="C11" t="s">
        <v>55</v>
      </c>
    </row>
    <row r="13" spans="1:3" ht="12.75">
      <c r="A13" t="s">
        <v>54</v>
      </c>
      <c r="C13" t="s">
        <v>56</v>
      </c>
    </row>
    <row r="16" ht="12.75">
      <c r="A16" t="s">
        <v>57</v>
      </c>
    </row>
  </sheetData>
  <mergeCells count="2">
    <mergeCell ref="A4:O4"/>
    <mergeCell ref="A7:O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0.375" style="0" customWidth="1"/>
    <col min="4" max="4" width="9.125" style="0" hidden="1" customWidth="1"/>
    <col min="6" max="6" width="4.25390625" style="0" customWidth="1"/>
    <col min="7" max="7" width="1.75390625" style="0" customWidth="1"/>
    <col min="12" max="12" width="9.25390625" style="0" customWidth="1"/>
    <col min="15" max="15" width="24.125" style="0" customWidth="1"/>
    <col min="16" max="18" width="0" style="0" hidden="1" customWidth="1"/>
  </cols>
  <sheetData>
    <row r="1" spans="2:10" ht="18">
      <c r="B1" s="1" t="s">
        <v>0</v>
      </c>
      <c r="E1" s="2"/>
      <c r="H1" s="3"/>
      <c r="J1" s="4"/>
    </row>
    <row r="2" spans="1:12" ht="16.5" thickBot="1">
      <c r="A2" s="5" t="s">
        <v>1</v>
      </c>
      <c r="B2" s="6" t="s">
        <v>28</v>
      </c>
      <c r="C2" s="6"/>
      <c r="D2" s="5"/>
      <c r="E2" s="54" t="s">
        <v>2</v>
      </c>
      <c r="F2" s="7" t="s">
        <v>29</v>
      </c>
      <c r="G2" s="7"/>
      <c r="H2" s="7"/>
      <c r="I2" s="5"/>
      <c r="K2" s="5" t="s">
        <v>3</v>
      </c>
      <c r="L2" s="55">
        <v>40311</v>
      </c>
    </row>
    <row r="3" spans="1:12" ht="16.5" thickBot="1">
      <c r="A3" s="5"/>
      <c r="B3" s="9" t="s">
        <v>4</v>
      </c>
      <c r="C3" s="81" t="s">
        <v>30</v>
      </c>
      <c r="D3" s="82"/>
      <c r="E3" s="83"/>
      <c r="F3" s="7"/>
      <c r="G3" s="7"/>
      <c r="H3" s="7"/>
      <c r="I3" s="5"/>
      <c r="K3" s="5"/>
      <c r="L3" s="8"/>
    </row>
    <row r="4" ht="13.5" thickBot="1"/>
    <row r="5" spans="1:17" ht="13.5" thickBot="1">
      <c r="A5" s="10" t="s">
        <v>5</v>
      </c>
      <c r="B5" s="11" t="s">
        <v>6</v>
      </c>
      <c r="C5" s="12" t="s">
        <v>7</v>
      </c>
      <c r="D5" s="12" t="s">
        <v>7</v>
      </c>
      <c r="E5" s="13" t="s">
        <v>8</v>
      </c>
      <c r="F5" s="84" t="s">
        <v>9</v>
      </c>
      <c r="G5" s="85"/>
      <c r="H5" s="86"/>
      <c r="I5" s="14" t="s">
        <v>10</v>
      </c>
      <c r="J5" s="12" t="s">
        <v>11</v>
      </c>
      <c r="K5" s="12" t="s">
        <v>12</v>
      </c>
      <c r="L5" s="15" t="s">
        <v>13</v>
      </c>
      <c r="Q5" s="5"/>
    </row>
    <row r="6" spans="1:18" ht="12.75">
      <c r="A6" s="16">
        <v>1</v>
      </c>
      <c r="B6" s="17" t="s">
        <v>17</v>
      </c>
      <c r="C6" s="18">
        <v>4661</v>
      </c>
      <c r="D6" s="18">
        <v>4661</v>
      </c>
      <c r="E6" s="19">
        <v>8.97</v>
      </c>
      <c r="F6">
        <v>2</v>
      </c>
      <c r="G6" s="20" t="s">
        <v>14</v>
      </c>
      <c r="H6" s="21">
        <v>13.710000000000008</v>
      </c>
      <c r="I6" s="22">
        <v>140</v>
      </c>
      <c r="J6" s="23">
        <v>382</v>
      </c>
      <c r="K6" s="19">
        <v>63.7</v>
      </c>
      <c r="L6" s="24">
        <v>34.81</v>
      </c>
      <c r="N6" s="25"/>
      <c r="P6" s="26">
        <f aca="true" t="shared" si="0" ref="P6:P27">F6</f>
        <v>2</v>
      </c>
      <c r="Q6" s="25" t="e">
        <f>IF(SMALL('[1]soupisky'!L$13:L$15,1)=0,IF(SMALL('[1]soupisky'!L$13:L$15,2)=0,SMALL('[1]soupisky'!L$13:L$15,3),SMALL('[1]soupisky'!L$13:L$15,2)),SMALL('[1]soupisky'!L$13:L$15,1))</f>
        <v>#VALUE!</v>
      </c>
      <c r="R6">
        <f aca="true" t="shared" si="1" ref="R6:R27">IF(P6=1,-60,-120)</f>
        <v>-120</v>
      </c>
    </row>
    <row r="7" spans="1:18" ht="12.75">
      <c r="A7" s="27"/>
      <c r="B7" s="28"/>
      <c r="C7" s="28"/>
      <c r="D7" s="28">
        <v>4661</v>
      </c>
      <c r="E7" s="29">
        <v>9.13</v>
      </c>
      <c r="F7" s="30">
        <v>2</v>
      </c>
      <c r="G7" s="31" t="s">
        <v>14</v>
      </c>
      <c r="H7" s="32">
        <v>18.140000000000015</v>
      </c>
      <c r="I7" s="33">
        <v>124</v>
      </c>
      <c r="J7" s="34">
        <v>370</v>
      </c>
      <c r="K7" s="29">
        <v>42.269999999999996</v>
      </c>
      <c r="L7" s="35"/>
      <c r="N7" s="25"/>
      <c r="P7" s="26">
        <f t="shared" si="0"/>
        <v>2</v>
      </c>
      <c r="Q7" s="25" t="e">
        <f>IF(SMALL('[1]soupisky'!L$13:L$15,2)=0,0,IF(SMALL('[1]soupisky'!L$13:L$15,1)=0,MAX('[1]soupisky'!L$13:L$15),SUM('[1]soupisky'!L$13:L$15)-MAX('[1]soupisky'!L$13:L$15)-MIN('[1]soupisky'!L$13:L$15)))</f>
        <v>#VALUE!</v>
      </c>
      <c r="R7">
        <f t="shared" si="1"/>
        <v>-120</v>
      </c>
    </row>
    <row r="8" spans="1:18" ht="12.75">
      <c r="A8" s="27">
        <v>2</v>
      </c>
      <c r="B8" s="36" t="s">
        <v>18</v>
      </c>
      <c r="C8" s="37">
        <v>4618</v>
      </c>
      <c r="D8" s="37">
        <v>4618</v>
      </c>
      <c r="E8" s="29">
        <v>8.91</v>
      </c>
      <c r="F8">
        <v>1</v>
      </c>
      <c r="G8" s="20" t="s">
        <v>14</v>
      </c>
      <c r="H8" s="21">
        <v>57.97</v>
      </c>
      <c r="I8" s="33">
        <v>136</v>
      </c>
      <c r="J8" s="34">
        <v>392</v>
      </c>
      <c r="K8" s="29">
        <v>41.58</v>
      </c>
      <c r="L8" s="35">
        <v>35.17</v>
      </c>
      <c r="N8" s="25"/>
      <c r="P8" s="26">
        <f t="shared" si="0"/>
        <v>1</v>
      </c>
      <c r="Q8" s="25">
        <f>IF(SMALL('[1]soupisky'!L$203:L$205,1)=0,IF(SMALL('[1]soupisky'!L$203:L$205,2)=0,SMALL('[1]soupisky'!L$203:L$205,3),SMALL('[1]soupisky'!L$203:L$205,2)),SMALL('[1]soupisky'!L$203:L$205,1))</f>
        <v>117.97</v>
      </c>
      <c r="R8">
        <f t="shared" si="1"/>
        <v>-60</v>
      </c>
    </row>
    <row r="9" spans="1:18" ht="12.75">
      <c r="A9" s="27"/>
      <c r="B9" s="28"/>
      <c r="C9" s="28"/>
      <c r="D9" s="28">
        <v>4618</v>
      </c>
      <c r="E9" s="29">
        <v>9.129999999999999</v>
      </c>
      <c r="F9" s="30">
        <v>1</v>
      </c>
      <c r="G9" s="31" t="s">
        <v>14</v>
      </c>
      <c r="H9" s="32">
        <v>59.04999999999998</v>
      </c>
      <c r="I9" s="33">
        <v>108</v>
      </c>
      <c r="J9" s="34">
        <v>355</v>
      </c>
      <c r="K9" s="29">
        <v>40.61000000000001</v>
      </c>
      <c r="L9" s="35"/>
      <c r="N9" s="25"/>
      <c r="P9" s="26">
        <f t="shared" si="0"/>
        <v>1</v>
      </c>
      <c r="Q9" s="25">
        <f>IF(SMALL('[1]soupisky'!L$203:L$205,2)=0,0,IF(SMALL('[1]soupisky'!L$203:L$205,1)=0,MAX('[1]soupisky'!L$203:L$205),SUM('[1]soupisky'!L$203:L$205)-MAX('[1]soupisky'!L$203:L$205)-MIN('[1]soupisky'!L$203:L$205)))</f>
        <v>119.04999999999998</v>
      </c>
      <c r="R9">
        <f t="shared" si="1"/>
        <v>-60</v>
      </c>
    </row>
    <row r="10" spans="1:18" ht="12.75">
      <c r="A10" s="27">
        <v>3</v>
      </c>
      <c r="B10" s="36" t="s">
        <v>19</v>
      </c>
      <c r="C10" s="37">
        <v>4364</v>
      </c>
      <c r="D10" s="37">
        <v>4364</v>
      </c>
      <c r="E10" s="29">
        <v>9.07</v>
      </c>
      <c r="F10">
        <v>2</v>
      </c>
      <c r="G10" s="20" t="s">
        <v>14</v>
      </c>
      <c r="H10" s="21">
        <v>0.6500000000000057</v>
      </c>
      <c r="I10" s="33">
        <v>128</v>
      </c>
      <c r="J10" s="34">
        <v>395</v>
      </c>
      <c r="K10" s="29">
        <v>38</v>
      </c>
      <c r="L10" s="35">
        <v>35.1</v>
      </c>
      <c r="N10" s="25"/>
      <c r="P10" s="26">
        <f t="shared" si="0"/>
        <v>2</v>
      </c>
      <c r="Q10" s="25">
        <f>IF(SMALL('[1]soupisky'!L$241:L$243,1)=0,IF(SMALL('[1]soupisky'!L$241:L$243,2)=0,SMALL('[1]soupisky'!L$241:L$243,3),SMALL('[1]soupisky'!L$241:L$243,2)),SMALL('[1]soupisky'!L$241:L$243,1))</f>
        <v>120.65</v>
      </c>
      <c r="R10">
        <f t="shared" si="1"/>
        <v>-120</v>
      </c>
    </row>
    <row r="11" spans="1:18" ht="12.75">
      <c r="A11" s="27"/>
      <c r="B11" s="28"/>
      <c r="C11" s="28"/>
      <c r="D11" s="28">
        <v>4364</v>
      </c>
      <c r="E11" s="29">
        <v>9.32</v>
      </c>
      <c r="F11" s="30">
        <v>2</v>
      </c>
      <c r="G11" s="31" t="s">
        <v>14</v>
      </c>
      <c r="H11" s="32">
        <v>2.200000000000017</v>
      </c>
      <c r="I11" s="33">
        <v>116</v>
      </c>
      <c r="J11" s="34">
        <v>372</v>
      </c>
      <c r="K11" s="29">
        <v>34.629999999999995</v>
      </c>
      <c r="L11" s="35"/>
      <c r="N11" s="25"/>
      <c r="P11" s="26">
        <f t="shared" si="0"/>
        <v>2</v>
      </c>
      <c r="Q11" s="25">
        <f>IF(SMALL('[1]soupisky'!$F$241:$F$243,2)=0,0,IF(SMALL('[1]soupisky'!$F$241:$F$243,1)=0,MAX('[1]soupisky'!$F$241:$F$243),SUM('[1]soupisky'!L$241:L$243)-MAX('[1]soupisky'!L$241:L$243)-MIN('[1]soupisky'!L$241:L$243)))</f>
        <v>122.20000000000002</v>
      </c>
      <c r="R11">
        <f t="shared" si="1"/>
        <v>-120</v>
      </c>
    </row>
    <row r="12" spans="1:18" ht="12.75">
      <c r="A12" s="27">
        <v>4</v>
      </c>
      <c r="B12" s="36" t="s">
        <v>21</v>
      </c>
      <c r="C12" s="37">
        <v>4335</v>
      </c>
      <c r="D12" s="37">
        <v>4335</v>
      </c>
      <c r="E12" s="29">
        <v>8.81</v>
      </c>
      <c r="F12">
        <v>2</v>
      </c>
      <c r="G12" s="20" t="s">
        <v>14</v>
      </c>
      <c r="H12" s="21">
        <v>8.110000000000014</v>
      </c>
      <c r="I12" s="33">
        <v>136</v>
      </c>
      <c r="J12" s="34">
        <v>364</v>
      </c>
      <c r="K12" s="29">
        <v>39.56</v>
      </c>
      <c r="L12" s="35">
        <v>35.19</v>
      </c>
      <c r="N12" s="25"/>
      <c r="P12" s="26">
        <f t="shared" si="0"/>
        <v>2</v>
      </c>
      <c r="Q12" s="25">
        <f>IF(SMALL('[1]soupisky'!L$127:L$129,1)=0,IF(SMALL('[1]soupisky'!L$127:L$129,2)=0,SMALL('[1]soupisky'!L$127:L$129,3),SMALL('[1]soupisky'!L$127:L$129,2)),SMALL('[1]soupisky'!L$127:L$129,1))</f>
        <v>124.87</v>
      </c>
      <c r="R12">
        <f t="shared" si="1"/>
        <v>-120</v>
      </c>
    </row>
    <row r="13" spans="1:18" ht="12.75">
      <c r="A13" s="27"/>
      <c r="B13" s="28"/>
      <c r="C13" s="28"/>
      <c r="D13" s="28">
        <v>4335</v>
      </c>
      <c r="E13" s="29">
        <v>9.24</v>
      </c>
      <c r="F13" s="30">
        <v>2</v>
      </c>
      <c r="G13" s="31" t="s">
        <v>14</v>
      </c>
      <c r="H13" s="32">
        <v>9.850000000000023</v>
      </c>
      <c r="I13" s="33">
        <v>124</v>
      </c>
      <c r="J13" s="34">
        <v>356</v>
      </c>
      <c r="K13" s="29">
        <v>36.599999999999994</v>
      </c>
      <c r="L13" s="35"/>
      <c r="N13" s="25"/>
      <c r="P13" s="26">
        <f t="shared" si="0"/>
        <v>2</v>
      </c>
      <c r="Q13" s="25">
        <f>IF(SMALL('[1]soupisky'!$L$127:$L$129,2)=0,0,IF(SMALL('[1]soupisky'!$L$127:$L$129,1)=0,MAX('[1]soupisky'!$L$127:$L$129),SUM('[1]soupisky'!L$127:L$129)-MAX('[1]soupisky'!L$127:L$129)-MIN('[1]soupisky'!L$127:L$129)))</f>
        <v>135.8</v>
      </c>
      <c r="R13">
        <f t="shared" si="1"/>
        <v>-120</v>
      </c>
    </row>
    <row r="14" spans="1:18" ht="12.75">
      <c r="A14" s="27">
        <v>5</v>
      </c>
      <c r="B14" s="36" t="s">
        <v>20</v>
      </c>
      <c r="C14" s="37">
        <v>3670</v>
      </c>
      <c r="D14" s="37">
        <v>3670</v>
      </c>
      <c r="E14" s="29">
        <v>9.66</v>
      </c>
      <c r="F14" s="30">
        <v>2</v>
      </c>
      <c r="G14" s="20" t="s">
        <v>14</v>
      </c>
      <c r="H14" s="21">
        <v>4.8700000000000045</v>
      </c>
      <c r="I14" s="33">
        <v>132</v>
      </c>
      <c r="J14" s="34">
        <v>361</v>
      </c>
      <c r="K14" s="29">
        <v>38.3</v>
      </c>
      <c r="L14" s="35">
        <v>36.77</v>
      </c>
      <c r="O14" s="51"/>
      <c r="P14" s="26">
        <f t="shared" si="0"/>
        <v>2</v>
      </c>
      <c r="Q14" s="25" t="e">
        <f>IF(SMALL('[2]soupisky'!L$51:L$53,1)=0,IF(SMALL('[2]soupisky'!L$51:L$53,2)=0,SMALL('[2]soupisky'!L$51:L$53,3),SMALL('[2]soupisky'!L$51:L$53,2)),SMALL('[2]soupisky'!L$51:L$53,1))</f>
        <v>#REF!</v>
      </c>
      <c r="R14">
        <f t="shared" si="1"/>
        <v>-120</v>
      </c>
    </row>
    <row r="15" spans="1:18" ht="12.75">
      <c r="A15" s="27"/>
      <c r="B15" s="28"/>
      <c r="C15" s="28"/>
      <c r="D15" s="28">
        <v>3670</v>
      </c>
      <c r="E15" s="29">
        <v>9.789999999999996</v>
      </c>
      <c r="F15" s="30">
        <v>2</v>
      </c>
      <c r="G15" s="31" t="s">
        <v>14</v>
      </c>
      <c r="H15" s="32">
        <v>15.800000000000011</v>
      </c>
      <c r="I15" s="33">
        <v>120</v>
      </c>
      <c r="J15" s="34">
        <v>350</v>
      </c>
      <c r="K15" s="29">
        <v>28.479999999999997</v>
      </c>
      <c r="L15" s="35"/>
      <c r="O15" s="51"/>
      <c r="P15" s="26">
        <f t="shared" si="0"/>
        <v>2</v>
      </c>
      <c r="Q15" s="25" t="e">
        <f>IF(SMALL('[2]soupisky'!$L$51:$L$53,2)=0,0,IF(SMALL('[2]soupisky'!$L$51:$L$53,1)=0,MAX('[2]soupisky'!$L$51:$L$53),SUM('[2]soupisky'!L$51:L$53)-MAX('[2]soupisky'!L$51:L$53)-MIN('[2]soupisky'!L$51:L$53)))</f>
        <v>#REF!</v>
      </c>
      <c r="R15">
        <f t="shared" si="1"/>
        <v>-120</v>
      </c>
    </row>
    <row r="16" spans="1:18" ht="12.75">
      <c r="A16" s="27">
        <v>6</v>
      </c>
      <c r="B16" s="36" t="s">
        <v>24</v>
      </c>
      <c r="C16" s="37">
        <v>3599</v>
      </c>
      <c r="D16" s="37">
        <v>3599</v>
      </c>
      <c r="E16" s="29">
        <v>9.33</v>
      </c>
      <c r="F16" s="30">
        <v>2</v>
      </c>
      <c r="G16" s="20" t="s">
        <v>14</v>
      </c>
      <c r="H16" s="21">
        <v>7.140000000000001</v>
      </c>
      <c r="I16" s="33">
        <v>140</v>
      </c>
      <c r="J16" s="34">
        <v>371</v>
      </c>
      <c r="K16" s="29">
        <v>39.3</v>
      </c>
      <c r="L16" s="35">
        <v>35.57</v>
      </c>
      <c r="N16" s="25"/>
      <c r="P16" s="26">
        <f t="shared" si="0"/>
        <v>2</v>
      </c>
      <c r="Q16" s="25">
        <f>IF(SMALL('[1]soupisky'!$L$279:$L$281,1)=0,IF(SMALL('[1]soupisky'!$L$279:$L$281,2)=0,SMALL('[1]soupisky'!$L$279:$L$281,3),SMALL('[1]soupisky'!$L$279:$L$281,2)),SMALL('[1]soupisky'!$L$279:$L$281,1))</f>
        <v>129.58</v>
      </c>
      <c r="R16">
        <f t="shared" si="1"/>
        <v>-120</v>
      </c>
    </row>
    <row r="17" spans="1:18" ht="12.75">
      <c r="A17" s="27"/>
      <c r="B17" s="28"/>
      <c r="C17" s="28"/>
      <c r="D17" s="28">
        <v>3599</v>
      </c>
      <c r="E17" s="29">
        <v>9.76</v>
      </c>
      <c r="F17" s="30">
        <v>2</v>
      </c>
      <c r="G17" s="31" t="s">
        <v>14</v>
      </c>
      <c r="H17" s="32">
        <v>9.580000000000041</v>
      </c>
      <c r="I17" s="33">
        <v>128</v>
      </c>
      <c r="J17" s="34">
        <v>337</v>
      </c>
      <c r="K17" s="29">
        <v>33.50000000000001</v>
      </c>
      <c r="L17" s="35"/>
      <c r="N17" s="25"/>
      <c r="P17" s="26">
        <f t="shared" si="0"/>
        <v>2</v>
      </c>
      <c r="Q17" s="25">
        <f>IF(SMALL('[1]soupisky'!$L$279:$L$281,2)=0,0,IF(SMALL('[1]soupisky'!$L$279:$L$281,1)=0,MAX('[1]soupisky'!$L$279:$L$281),SUM('[1]soupisky'!$L$279:$L$281)-MAX('[1]soupisky'!$L$279:$L$281)-MIN('[1]soupisky'!$L$279:$L$281)))</f>
        <v>145.73</v>
      </c>
      <c r="R17">
        <f t="shared" si="1"/>
        <v>-120</v>
      </c>
    </row>
    <row r="18" spans="1:18" ht="12.75">
      <c r="A18" s="27">
        <v>7</v>
      </c>
      <c r="B18" s="36" t="s">
        <v>22</v>
      </c>
      <c r="C18" s="37">
        <v>3435</v>
      </c>
      <c r="D18" s="37">
        <v>3435</v>
      </c>
      <c r="E18" s="29">
        <v>9.12</v>
      </c>
      <c r="F18" s="30">
        <v>2</v>
      </c>
      <c r="G18" s="20" t="s">
        <v>14</v>
      </c>
      <c r="H18" s="21">
        <v>9.580000000000013</v>
      </c>
      <c r="I18" s="33">
        <v>120</v>
      </c>
      <c r="J18" s="34">
        <v>334</v>
      </c>
      <c r="K18" s="29">
        <v>39.19</v>
      </c>
      <c r="L18" s="52">
        <v>36.62</v>
      </c>
      <c r="N18" s="25"/>
      <c r="P18" s="26">
        <f t="shared" si="0"/>
        <v>2</v>
      </c>
      <c r="Q18" s="25">
        <f>IF(SMALL('[1]soupisky'!L$89:L$91,1)=0,IF(SMALL('[1]soupisky'!L$89:L$91,2)=0,SMALL('[1]soupisky'!L$89:L$91,3),SMALL('[1]soupisky'!L$89:L$91,2)),SMALL('[1]soupisky'!L$89:L$91,1))</f>
        <v>122.55</v>
      </c>
      <c r="R18">
        <f t="shared" si="1"/>
        <v>-120</v>
      </c>
    </row>
    <row r="19" spans="1:18" ht="12.75">
      <c r="A19" s="27"/>
      <c r="B19" s="28"/>
      <c r="C19" s="28"/>
      <c r="D19" s="28">
        <v>3435</v>
      </c>
      <c r="E19" s="29">
        <v>9.359999999999998</v>
      </c>
      <c r="F19" s="30">
        <v>2</v>
      </c>
      <c r="G19" s="31" t="s">
        <v>14</v>
      </c>
      <c r="H19" s="32">
        <v>25.72999999999999</v>
      </c>
      <c r="I19" s="33">
        <v>112</v>
      </c>
      <c r="J19" s="34">
        <v>317</v>
      </c>
      <c r="K19" s="29">
        <v>27.96000000000001</v>
      </c>
      <c r="L19" s="35"/>
      <c r="N19" s="25"/>
      <c r="P19" s="26">
        <f t="shared" si="0"/>
        <v>2</v>
      </c>
      <c r="Q19" s="25">
        <f>IF(SMALL('[1]soupisky'!$L$89:$L$91,2)=0,0,IF(SMALL('[1]soupisky'!$L$89:$L$91,1)=0,MAX('[1]soupisky'!$L$89:$L$91),SUM('[1]soupisky'!L$89:L$91)-MAX('[1]soupisky'!L$89:L$91)-MIN('[1]soupisky'!L$89:L$91)))</f>
        <v>141.49</v>
      </c>
      <c r="R19">
        <f t="shared" si="1"/>
        <v>-120</v>
      </c>
    </row>
    <row r="20" spans="1:18" ht="12.75">
      <c r="A20" s="27">
        <v>8</v>
      </c>
      <c r="B20" s="36" t="s">
        <v>23</v>
      </c>
      <c r="C20" s="37">
        <v>2898</v>
      </c>
      <c r="D20" s="37">
        <v>2898</v>
      </c>
      <c r="E20" s="29">
        <v>9.41</v>
      </c>
      <c r="F20" s="30">
        <v>2</v>
      </c>
      <c r="G20" s="20" t="s">
        <v>14</v>
      </c>
      <c r="H20" s="21">
        <v>2.549999999999997</v>
      </c>
      <c r="I20" s="33">
        <v>116</v>
      </c>
      <c r="J20" s="34">
        <v>351</v>
      </c>
      <c r="K20" s="29">
        <v>29.98</v>
      </c>
      <c r="L20" s="52" t="s">
        <v>15</v>
      </c>
      <c r="P20" s="26">
        <f t="shared" si="0"/>
        <v>2</v>
      </c>
      <c r="Q20" s="25" t="e">
        <f>IF(SMALL('[2]soupisky'!L$13:L$15,1)=0,IF(SMALL('[2]soupisky'!L$13:L$15,2)=0,SMALL('[2]soupisky'!L$13:L$15,3),SMALL('[2]soupisky'!L$13:L$15,2)),SMALL('[2]soupisky'!L$13:L$15,1))</f>
        <v>#REF!</v>
      </c>
      <c r="R20">
        <f t="shared" si="1"/>
        <v>-120</v>
      </c>
    </row>
    <row r="21" spans="1:18" ht="12.75">
      <c r="A21" s="27"/>
      <c r="B21" s="28"/>
      <c r="C21" s="28"/>
      <c r="D21" s="28">
        <v>2898</v>
      </c>
      <c r="E21" s="29">
        <v>9.669999999999998</v>
      </c>
      <c r="F21" s="30">
        <v>2</v>
      </c>
      <c r="G21" s="31" t="s">
        <v>14</v>
      </c>
      <c r="H21" s="32">
        <v>21.49000000000001</v>
      </c>
      <c r="I21" s="33">
        <v>112</v>
      </c>
      <c r="J21" s="34">
        <v>343</v>
      </c>
      <c r="K21" s="29">
        <v>25.1</v>
      </c>
      <c r="L21" s="35"/>
      <c r="P21" s="26">
        <f t="shared" si="0"/>
        <v>2</v>
      </c>
      <c r="Q21" s="25" t="e">
        <f>IF(SMALL('[2]soupisky'!L$13:L$15,2)=0,0,IF(SMALL('[2]soupisky'!L$13:L$15,1)=0,MAX('[2]soupisky'!L$13:L$15),SUM('[2]soupisky'!L$13:L$15)-MAX('[2]soupisky'!L$13:L$15)-MIN('[2]soupisky'!L$13:L$15)))</f>
        <v>#REF!</v>
      </c>
      <c r="R21">
        <f t="shared" si="1"/>
        <v>-120</v>
      </c>
    </row>
    <row r="22" spans="1:18" ht="12.75">
      <c r="A22" s="27">
        <v>9</v>
      </c>
      <c r="B22" s="53" t="s">
        <v>25</v>
      </c>
      <c r="C22" s="37">
        <v>2759</v>
      </c>
      <c r="D22" s="37">
        <v>2759</v>
      </c>
      <c r="E22" s="29">
        <v>10.03</v>
      </c>
      <c r="F22" s="56">
        <v>2</v>
      </c>
      <c r="G22" s="31" t="s">
        <v>14</v>
      </c>
      <c r="H22" s="57">
        <v>10.860000000000014</v>
      </c>
      <c r="I22" s="34">
        <v>124</v>
      </c>
      <c r="J22" s="34">
        <v>318</v>
      </c>
      <c r="K22" s="29">
        <v>33.71</v>
      </c>
      <c r="L22" s="35">
        <v>39.27</v>
      </c>
      <c r="P22" s="26">
        <f t="shared" si="0"/>
        <v>2</v>
      </c>
      <c r="Q22" s="25" t="e">
        <f>IF(SMALL('[2]soupisky'!L$89:L$91,1)=0,IF(SMALL('[2]soupisky'!L$89:L$91,2)=0,SMALL('[2]soupisky'!L$89:L$91,3),SMALL('[2]soupisky'!L$89:L$91,2)),SMALL('[2]soupisky'!L$89:L$91,1))</f>
        <v>#REF!</v>
      </c>
      <c r="R22">
        <f t="shared" si="1"/>
        <v>-120</v>
      </c>
    </row>
    <row r="23" spans="1:18" ht="12.75">
      <c r="A23" s="27"/>
      <c r="B23" s="28"/>
      <c r="C23" s="28"/>
      <c r="D23" s="28">
        <v>2759</v>
      </c>
      <c r="E23" s="29">
        <v>10.570000000000002</v>
      </c>
      <c r="F23" s="30">
        <v>2</v>
      </c>
      <c r="G23" s="31" t="s">
        <v>14</v>
      </c>
      <c r="H23" s="32">
        <v>27</v>
      </c>
      <c r="I23" s="34">
        <v>112</v>
      </c>
      <c r="J23" s="34">
        <v>312</v>
      </c>
      <c r="K23" s="29">
        <v>29.10000000000001</v>
      </c>
      <c r="L23" s="35"/>
      <c r="O23" s="50"/>
      <c r="P23" s="26">
        <f t="shared" si="0"/>
        <v>2</v>
      </c>
      <c r="Q23" s="25" t="e">
        <f>IF(SMALL('[2]soupisky'!$L$89:$L$91,2)=0,0,IF(SMALL('[2]soupisky'!$L$89:$L$91,1)=0,MAX('[2]soupisky'!$L$89:$L$91),SUM('[2]soupisky'!L$89:L$91)-MAX('[2]soupisky'!L$89:L$91)-MIN('[2]soupisky'!L$89:L$91)))</f>
        <v>#REF!</v>
      </c>
      <c r="R23">
        <f t="shared" si="1"/>
        <v>-120</v>
      </c>
    </row>
    <row r="24" spans="1:18" ht="12.75">
      <c r="A24" s="27">
        <v>10</v>
      </c>
      <c r="B24" s="36" t="s">
        <v>26</v>
      </c>
      <c r="C24" s="37">
        <v>945</v>
      </c>
      <c r="D24" s="37">
        <v>945</v>
      </c>
      <c r="E24" s="29">
        <v>10.42</v>
      </c>
      <c r="F24">
        <v>2</v>
      </c>
      <c r="G24" s="20" t="s">
        <v>14</v>
      </c>
      <c r="H24" s="25">
        <v>37.03999999999999</v>
      </c>
      <c r="I24" s="34">
        <v>0</v>
      </c>
      <c r="J24" s="34">
        <v>289</v>
      </c>
      <c r="K24" s="29">
        <v>21.91</v>
      </c>
      <c r="L24" s="35">
        <v>43.32</v>
      </c>
      <c r="N24" s="25"/>
      <c r="P24" s="26">
        <f t="shared" si="0"/>
        <v>2</v>
      </c>
      <c r="Q24" s="25">
        <f>IF(SMALL('[1]soupisky'!L$165:L$167,1)=0,IF(SMALL('[1]soupisky'!L$165:L$167,2)=0,SMALL('[1]soupisky'!L$165:L$167,3),SMALL('[1]soupisky'!L$165:L$167,2)),SMALL('[1]soupisky'!L$165:L$167,1))</f>
        <v>157.04</v>
      </c>
      <c r="R24">
        <f t="shared" si="1"/>
        <v>-120</v>
      </c>
    </row>
    <row r="25" spans="1:18" ht="12.75">
      <c r="A25" s="27"/>
      <c r="B25" s="28"/>
      <c r="C25" s="28"/>
      <c r="D25" s="28">
        <v>945</v>
      </c>
      <c r="E25" s="29">
        <v>11.6</v>
      </c>
      <c r="F25" s="30">
        <v>0</v>
      </c>
      <c r="G25" s="31" t="s">
        <v>14</v>
      </c>
      <c r="H25" s="32">
        <v>0</v>
      </c>
      <c r="I25" s="34">
        <v>0</v>
      </c>
      <c r="J25" s="34">
        <v>218</v>
      </c>
      <c r="K25" s="29">
        <v>21.7</v>
      </c>
      <c r="L25" s="35"/>
      <c r="N25" s="25"/>
      <c r="P25" s="26">
        <f t="shared" si="0"/>
        <v>0</v>
      </c>
      <c r="Q25" s="25">
        <f>IF(SMALL('[1]soupisky'!$L$165:$L$167,2)=0,0,IF(SMALL('[1]soupisky'!$L$165:$L$167,1)=0,MAX('[1]soupisky'!$L$165:$L$167),SUM('[1]soupisky'!L$165:L$167)-MAX('[1]soupisky'!L$165:L$167)-MIN('[1]soupisky'!L$165:L$167)))</f>
        <v>0</v>
      </c>
      <c r="R25">
        <f t="shared" si="1"/>
        <v>-120</v>
      </c>
    </row>
    <row r="26" spans="1:18" ht="12.75">
      <c r="A26" s="27">
        <v>11</v>
      </c>
      <c r="B26" s="36" t="s">
        <v>27</v>
      </c>
      <c r="C26" s="37">
        <v>0</v>
      </c>
      <c r="D26" s="37">
        <v>0</v>
      </c>
      <c r="E26" s="29">
        <v>0</v>
      </c>
      <c r="F26">
        <v>0</v>
      </c>
      <c r="G26" s="20" t="s">
        <v>14</v>
      </c>
      <c r="H26" s="25">
        <v>0</v>
      </c>
      <c r="I26" s="34">
        <v>0</v>
      </c>
      <c r="J26" s="34">
        <v>0</v>
      </c>
      <c r="K26" s="29">
        <v>0</v>
      </c>
      <c r="L26" s="52" t="s">
        <v>16</v>
      </c>
      <c r="N26" s="25"/>
      <c r="P26" s="26">
        <f t="shared" si="0"/>
        <v>0</v>
      </c>
      <c r="Q26" s="25">
        <f>IF(SMALL('[1]soupisky'!L$51:L$53,1)=0,IF(SMALL('[1]soupisky'!L$51:L$53,2)=0,SMALL('[1]soupisky'!L$51:L$53,3),SMALL('[1]soupisky'!L$51:L$53,2)),SMALL('[1]soupisky'!L$51:L$53,1))</f>
        <v>0</v>
      </c>
      <c r="R26">
        <f t="shared" si="1"/>
        <v>-120</v>
      </c>
    </row>
    <row r="27" spans="1:18" ht="12.75">
      <c r="A27" s="27"/>
      <c r="B27" s="28"/>
      <c r="C27" s="28"/>
      <c r="D27" s="28">
        <v>0</v>
      </c>
      <c r="E27" s="29">
        <v>0</v>
      </c>
      <c r="F27" s="30">
        <v>0</v>
      </c>
      <c r="G27" s="31" t="s">
        <v>14</v>
      </c>
      <c r="H27" s="32">
        <v>0</v>
      </c>
      <c r="I27" s="34">
        <v>0</v>
      </c>
      <c r="J27" s="34">
        <v>0</v>
      </c>
      <c r="K27" s="29">
        <v>0</v>
      </c>
      <c r="L27" s="35"/>
      <c r="N27" s="25"/>
      <c r="P27" s="26">
        <f t="shared" si="0"/>
        <v>0</v>
      </c>
      <c r="Q27" s="25">
        <f>IF(SMALL('[1]soupisky'!$L$51:$L$53,2)=0,0,IF(SMALL('[1]soupisky'!$L$51:$L$53,1)=0,MAX('[1]soupisky'!$L$51:$L$53),SUM('[1]soupisky'!L$51:L$53)-MAX('[1]soupisky'!L$51:L$53)-MIN('[1]soupisky'!L$51:L$53)))</f>
        <v>0</v>
      </c>
      <c r="R27">
        <f t="shared" si="1"/>
        <v>-120</v>
      </c>
    </row>
    <row r="28" spans="1:12" ht="12.75">
      <c r="A28" s="43"/>
      <c r="B28" s="44"/>
      <c r="C28" s="45"/>
      <c r="D28" s="45"/>
      <c r="E28" s="46"/>
      <c r="F28" s="47"/>
      <c r="G28" s="47"/>
      <c r="H28" s="47"/>
      <c r="I28" s="48"/>
      <c r="J28" s="48"/>
      <c r="K28" s="46"/>
      <c r="L28" s="46"/>
    </row>
    <row r="29" spans="1:12" ht="12.75">
      <c r="A29" s="48"/>
      <c r="B29" s="48"/>
      <c r="C29" s="48"/>
      <c r="D29" s="48"/>
      <c r="E29" s="48"/>
      <c r="F29" s="48"/>
      <c r="G29" s="48"/>
      <c r="H29" s="47"/>
      <c r="I29" s="48"/>
      <c r="J29" s="48"/>
      <c r="K29" s="46"/>
      <c r="L29" s="46"/>
    </row>
    <row r="30" spans="1:12" ht="12.75">
      <c r="A30" s="48"/>
      <c r="B30" s="48"/>
      <c r="C30" s="48"/>
      <c r="D30" s="48"/>
      <c r="E30" s="48"/>
      <c r="F30" s="48"/>
      <c r="G30" s="48"/>
      <c r="H30" s="47"/>
      <c r="I30" s="48"/>
      <c r="J30" s="48"/>
      <c r="K30" s="46"/>
      <c r="L30" s="46"/>
    </row>
    <row r="31" spans="1:12" ht="12.75">
      <c r="A31" s="48"/>
      <c r="B31" s="48"/>
      <c r="C31" s="48"/>
      <c r="D31" s="48"/>
      <c r="E31" s="48"/>
      <c r="F31" s="48"/>
      <c r="G31" s="48"/>
      <c r="H31" s="47"/>
      <c r="I31" s="48"/>
      <c r="J31" s="48"/>
      <c r="K31" s="46"/>
      <c r="L31" s="46"/>
    </row>
    <row r="32" spans="1:12" ht="12.75">
      <c r="A32" s="48"/>
      <c r="B32" s="48"/>
      <c r="C32" s="48"/>
      <c r="D32" s="48"/>
      <c r="E32" s="48"/>
      <c r="F32" s="48"/>
      <c r="G32" s="48"/>
      <c r="H32" s="47"/>
      <c r="I32" s="48"/>
      <c r="J32" s="48"/>
      <c r="K32" s="46"/>
      <c r="L32" s="46"/>
    </row>
    <row r="33" spans="1:12" ht="12.75">
      <c r="A33" s="48"/>
      <c r="B33" s="48"/>
      <c r="C33" s="48"/>
      <c r="D33" s="48"/>
      <c r="E33" s="48"/>
      <c r="F33" s="48"/>
      <c r="G33" s="48"/>
      <c r="H33" s="47"/>
      <c r="I33" s="48"/>
      <c r="J33" s="48"/>
      <c r="K33" s="46"/>
      <c r="L33" s="46"/>
    </row>
    <row r="34" spans="1:12" ht="12.75">
      <c r="A34" s="48"/>
      <c r="B34" s="48"/>
      <c r="C34" s="48"/>
      <c r="D34" s="48"/>
      <c r="E34" s="48"/>
      <c r="F34" s="48"/>
      <c r="G34" s="48"/>
      <c r="H34" s="47"/>
      <c r="I34" s="48"/>
      <c r="J34" s="48"/>
      <c r="K34" s="46"/>
      <c r="L34" s="46"/>
    </row>
    <row r="35" spans="1:12" ht="12.75">
      <c r="A35" s="48"/>
      <c r="B35" s="48"/>
      <c r="C35" s="48"/>
      <c r="D35" s="48"/>
      <c r="E35" s="48"/>
      <c r="F35" s="48"/>
      <c r="G35" s="48"/>
      <c r="H35" s="47"/>
      <c r="I35" s="48"/>
      <c r="J35" s="48"/>
      <c r="K35" s="46"/>
      <c r="L35" s="46"/>
    </row>
    <row r="36" spans="1:12" ht="12.75">
      <c r="A36" s="43"/>
      <c r="B36" s="44"/>
      <c r="C36" s="45"/>
      <c r="D36" s="45"/>
      <c r="E36" s="46"/>
      <c r="F36" s="46"/>
      <c r="G36" s="46"/>
      <c r="H36" s="47"/>
      <c r="I36" s="48"/>
      <c r="J36" s="48"/>
      <c r="K36" s="46"/>
      <c r="L36" s="46"/>
    </row>
    <row r="37" spans="1:12" ht="12.75">
      <c r="A37" s="43"/>
      <c r="B37" s="49"/>
      <c r="C37" s="49"/>
      <c r="D37" s="49"/>
      <c r="E37" s="46"/>
      <c r="F37" s="47"/>
      <c r="G37" s="47"/>
      <c r="H37" s="47"/>
      <c r="I37" s="48"/>
      <c r="J37" s="48"/>
      <c r="K37" s="46"/>
      <c r="L37" s="46"/>
    </row>
    <row r="38" spans="1:12" ht="12.75">
      <c r="A38" s="43"/>
      <c r="B38" s="44"/>
      <c r="C38" s="45"/>
      <c r="D38" s="45"/>
      <c r="E38" s="46"/>
      <c r="F38" s="47"/>
      <c r="G38" s="47"/>
      <c r="H38" s="47"/>
      <c r="I38" s="48"/>
      <c r="J38" s="48"/>
      <c r="K38" s="46"/>
      <c r="L38" s="46"/>
    </row>
    <row r="39" spans="1:12" ht="12.75">
      <c r="A39" s="43"/>
      <c r="B39" s="49"/>
      <c r="C39" s="49"/>
      <c r="D39" s="49"/>
      <c r="E39" s="46"/>
      <c r="F39" s="47"/>
      <c r="G39" s="47"/>
      <c r="H39" s="47"/>
      <c r="I39" s="48"/>
      <c r="J39" s="48"/>
      <c r="K39" s="46"/>
      <c r="L39" s="46"/>
    </row>
    <row r="40" spans="1:12" ht="12.75">
      <c r="A40" s="43"/>
      <c r="B40" s="44"/>
      <c r="C40" s="45"/>
      <c r="D40" s="45"/>
      <c r="E40" s="46"/>
      <c r="F40" s="47"/>
      <c r="G40" s="47"/>
      <c r="H40" s="47"/>
      <c r="I40" s="48"/>
      <c r="J40" s="48"/>
      <c r="K40" s="46"/>
      <c r="L40" s="46"/>
    </row>
    <row r="41" spans="1:12" ht="12.75">
      <c r="A41" s="43"/>
      <c r="B41" s="49"/>
      <c r="C41" s="49"/>
      <c r="D41" s="49"/>
      <c r="E41" s="46"/>
      <c r="F41" s="47"/>
      <c r="G41" s="47"/>
      <c r="H41" s="47"/>
      <c r="I41" s="48"/>
      <c r="J41" s="48"/>
      <c r="K41" s="46"/>
      <c r="L41" s="46"/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zoomScalePageLayoutView="0" workbookViewId="0" topLeftCell="A7">
      <selection activeCell="I44" sqref="I44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0.375" style="0" customWidth="1"/>
    <col min="4" max="4" width="9.125" style="0" hidden="1" customWidth="1"/>
    <col min="6" max="6" width="4.25390625" style="0" customWidth="1"/>
    <col min="7" max="7" width="1.75390625" style="0" customWidth="1"/>
    <col min="12" max="12" width="9.25390625" style="0" customWidth="1"/>
    <col min="15" max="15" width="24.125" style="0" customWidth="1"/>
    <col min="16" max="18" width="0" style="0" hidden="1" customWidth="1"/>
  </cols>
  <sheetData>
    <row r="1" spans="2:8" ht="18">
      <c r="B1" s="1" t="s">
        <v>0</v>
      </c>
      <c r="E1" s="2"/>
      <c r="H1" s="3"/>
    </row>
    <row r="2" spans="1:12" ht="16.5" thickBot="1">
      <c r="A2" s="5" t="s">
        <v>1</v>
      </c>
      <c r="B2" s="6" t="s">
        <v>28</v>
      </c>
      <c r="C2" s="6"/>
      <c r="D2" s="5"/>
      <c r="E2" s="54" t="s">
        <v>2</v>
      </c>
      <c r="F2" s="7" t="s">
        <v>29</v>
      </c>
      <c r="G2" s="7"/>
      <c r="H2" s="7"/>
      <c r="I2" s="5"/>
      <c r="K2" s="5" t="s">
        <v>3</v>
      </c>
      <c r="L2" s="55">
        <v>40311</v>
      </c>
    </row>
    <row r="3" spans="1:12" ht="16.5" thickBot="1">
      <c r="A3" s="5"/>
      <c r="B3" s="9" t="s">
        <v>4</v>
      </c>
      <c r="C3" s="81" t="s">
        <v>31</v>
      </c>
      <c r="D3" s="82"/>
      <c r="E3" s="83"/>
      <c r="F3" s="7"/>
      <c r="G3" s="7"/>
      <c r="H3" s="7"/>
      <c r="I3" s="5"/>
      <c r="K3" s="5"/>
      <c r="L3" s="8"/>
    </row>
    <row r="4" ht="13.5" thickBot="1"/>
    <row r="5" spans="1:12" ht="13.5" thickBot="1">
      <c r="A5" s="58" t="s">
        <v>5</v>
      </c>
      <c r="B5" s="59" t="s">
        <v>6</v>
      </c>
      <c r="C5" s="60" t="s">
        <v>7</v>
      </c>
      <c r="D5" s="60" t="s">
        <v>7</v>
      </c>
      <c r="E5" s="60" t="s">
        <v>8</v>
      </c>
      <c r="F5" s="87" t="s">
        <v>32</v>
      </c>
      <c r="G5" s="88"/>
      <c r="H5" s="89"/>
      <c r="I5" s="60" t="s">
        <v>10</v>
      </c>
      <c r="J5" s="60" t="s">
        <v>11</v>
      </c>
      <c r="K5" s="60" t="s">
        <v>12</v>
      </c>
      <c r="L5" s="61" t="s">
        <v>13</v>
      </c>
    </row>
    <row r="6" spans="1:18" ht="12.75">
      <c r="A6" s="16">
        <v>1</v>
      </c>
      <c r="B6" s="17" t="s">
        <v>20</v>
      </c>
      <c r="C6" s="18">
        <v>4265</v>
      </c>
      <c r="D6" s="18">
        <v>4265</v>
      </c>
      <c r="E6" s="19">
        <v>8.19</v>
      </c>
      <c r="F6" s="62">
        <v>3</v>
      </c>
      <c r="G6" s="63" t="s">
        <v>14</v>
      </c>
      <c r="H6" s="64">
        <v>8.069999999999993</v>
      </c>
      <c r="I6" s="23">
        <v>138</v>
      </c>
      <c r="J6" s="23">
        <v>461</v>
      </c>
      <c r="K6" s="19">
        <v>60.3</v>
      </c>
      <c r="L6" s="24">
        <v>33.73</v>
      </c>
      <c r="P6" s="26">
        <v>3</v>
      </c>
      <c r="Q6" s="68">
        <v>188.07</v>
      </c>
      <c r="R6">
        <v>-180</v>
      </c>
    </row>
    <row r="7" spans="1:18" ht="12.75">
      <c r="A7" s="27"/>
      <c r="B7" s="28"/>
      <c r="C7" s="28"/>
      <c r="D7" s="28">
        <v>4265</v>
      </c>
      <c r="E7" s="29">
        <v>8.29</v>
      </c>
      <c r="F7" s="30">
        <v>3</v>
      </c>
      <c r="G7" s="31" t="s">
        <v>14</v>
      </c>
      <c r="H7" s="32">
        <v>21.96</v>
      </c>
      <c r="I7" s="34">
        <v>126</v>
      </c>
      <c r="J7" s="34">
        <v>451</v>
      </c>
      <c r="K7" s="29">
        <v>56.07</v>
      </c>
      <c r="L7" s="35"/>
      <c r="P7" s="26">
        <v>3</v>
      </c>
      <c r="Q7" s="69">
        <v>201.96</v>
      </c>
      <c r="R7">
        <v>-180</v>
      </c>
    </row>
    <row r="8" spans="1:18" ht="12.75">
      <c r="A8" s="27">
        <v>2</v>
      </c>
      <c r="B8" s="36" t="s">
        <v>21</v>
      </c>
      <c r="C8" s="37">
        <v>3394</v>
      </c>
      <c r="D8" s="37">
        <v>3394</v>
      </c>
      <c r="E8" s="29">
        <v>8.82</v>
      </c>
      <c r="F8" s="5">
        <v>3</v>
      </c>
      <c r="G8" s="20" t="s">
        <v>14</v>
      </c>
      <c r="H8" s="25">
        <v>20.14</v>
      </c>
      <c r="I8" s="34">
        <v>138</v>
      </c>
      <c r="J8" s="34">
        <v>476</v>
      </c>
      <c r="K8" s="29">
        <v>50.13</v>
      </c>
      <c r="L8" s="35">
        <v>33.8</v>
      </c>
      <c r="P8" s="26">
        <v>3</v>
      </c>
      <c r="Q8" s="69">
        <v>200.14</v>
      </c>
      <c r="R8">
        <v>-180</v>
      </c>
    </row>
    <row r="9" spans="1:18" ht="12.75">
      <c r="A9" s="27"/>
      <c r="B9" s="28"/>
      <c r="C9" s="28"/>
      <c r="D9" s="28">
        <v>3394</v>
      </c>
      <c r="E9" s="29">
        <v>9.01</v>
      </c>
      <c r="F9" s="30">
        <v>3</v>
      </c>
      <c r="G9" s="31" t="s">
        <v>14</v>
      </c>
      <c r="H9" s="32">
        <v>51.15</v>
      </c>
      <c r="I9" s="34">
        <v>126</v>
      </c>
      <c r="J9" s="34">
        <v>408</v>
      </c>
      <c r="K9" s="29">
        <v>47.11</v>
      </c>
      <c r="L9" s="35"/>
      <c r="P9" s="26">
        <v>3</v>
      </c>
      <c r="Q9" s="69">
        <v>231.15</v>
      </c>
      <c r="R9">
        <v>-180</v>
      </c>
    </row>
    <row r="10" spans="1:18" ht="12.75">
      <c r="A10" s="27">
        <v>3</v>
      </c>
      <c r="B10" s="36" t="s">
        <v>17</v>
      </c>
      <c r="C10" s="37">
        <v>3390</v>
      </c>
      <c r="D10" s="37">
        <v>3390</v>
      </c>
      <c r="E10" s="29">
        <v>8.63</v>
      </c>
      <c r="F10" s="5">
        <v>3</v>
      </c>
      <c r="G10" s="20" t="s">
        <v>14</v>
      </c>
      <c r="H10" s="25">
        <v>27.44</v>
      </c>
      <c r="I10" s="34">
        <v>134</v>
      </c>
      <c r="J10" s="34">
        <v>420</v>
      </c>
      <c r="K10" s="29">
        <v>52.46</v>
      </c>
      <c r="L10" s="35">
        <v>33.61</v>
      </c>
      <c r="P10" s="26">
        <v>3</v>
      </c>
      <c r="Q10" s="69">
        <v>207.44</v>
      </c>
      <c r="R10">
        <v>-180</v>
      </c>
    </row>
    <row r="11" spans="1:18" ht="12.75">
      <c r="A11" s="27"/>
      <c r="B11" s="28"/>
      <c r="C11" s="28"/>
      <c r="D11" s="28">
        <v>3390</v>
      </c>
      <c r="E11" s="29">
        <v>8.9</v>
      </c>
      <c r="F11" s="30">
        <v>3</v>
      </c>
      <c r="G11" s="31" t="s">
        <v>14</v>
      </c>
      <c r="H11" s="32">
        <v>36.41</v>
      </c>
      <c r="I11" s="34">
        <v>130</v>
      </c>
      <c r="J11" s="34">
        <v>390</v>
      </c>
      <c r="K11" s="29">
        <v>44.9</v>
      </c>
      <c r="L11" s="35"/>
      <c r="P11" s="26">
        <v>3</v>
      </c>
      <c r="Q11" s="70">
        <v>216.41</v>
      </c>
      <c r="R11">
        <v>-180</v>
      </c>
    </row>
    <row r="12" spans="1:18" ht="12.75">
      <c r="A12" s="27">
        <v>4</v>
      </c>
      <c r="B12" s="36" t="s">
        <v>33</v>
      </c>
      <c r="C12" s="37">
        <v>3321</v>
      </c>
      <c r="D12" s="37">
        <v>3321</v>
      </c>
      <c r="E12" s="29">
        <v>8.71</v>
      </c>
      <c r="F12" s="5">
        <v>3</v>
      </c>
      <c r="G12" s="20" t="s">
        <v>14</v>
      </c>
      <c r="H12" s="25">
        <v>36.77</v>
      </c>
      <c r="I12" s="34">
        <v>138</v>
      </c>
      <c r="J12" s="34">
        <v>419</v>
      </c>
      <c r="K12" s="29">
        <v>54.39</v>
      </c>
      <c r="L12" s="35">
        <v>33.55</v>
      </c>
      <c r="P12" s="26">
        <v>3</v>
      </c>
      <c r="Q12" s="69">
        <v>216.77</v>
      </c>
      <c r="R12">
        <v>-180</v>
      </c>
    </row>
    <row r="13" spans="1:18" ht="12.75">
      <c r="A13" s="27"/>
      <c r="B13" s="28"/>
      <c r="C13" s="28"/>
      <c r="D13" s="28">
        <v>3321</v>
      </c>
      <c r="E13" s="29">
        <v>8.73</v>
      </c>
      <c r="F13" s="30">
        <v>3</v>
      </c>
      <c r="G13" s="31" t="s">
        <v>14</v>
      </c>
      <c r="H13" s="32">
        <v>45.14</v>
      </c>
      <c r="I13" s="34">
        <v>126</v>
      </c>
      <c r="J13" s="34">
        <v>407</v>
      </c>
      <c r="K13" s="29">
        <v>44.51</v>
      </c>
      <c r="L13" s="35"/>
      <c r="P13" s="26">
        <v>3</v>
      </c>
      <c r="Q13" s="69">
        <v>225.14</v>
      </c>
      <c r="R13">
        <v>-180</v>
      </c>
    </row>
    <row r="14" spans="1:18" ht="12.75">
      <c r="A14" s="27">
        <v>5</v>
      </c>
      <c r="B14" s="36" t="s">
        <v>34</v>
      </c>
      <c r="C14" s="37">
        <v>3316</v>
      </c>
      <c r="D14" s="37">
        <v>3316</v>
      </c>
      <c r="E14" s="29">
        <v>8.64</v>
      </c>
      <c r="F14" s="5">
        <v>3</v>
      </c>
      <c r="G14" s="20" t="s">
        <v>14</v>
      </c>
      <c r="H14" s="25">
        <v>30.39</v>
      </c>
      <c r="I14" s="34">
        <v>134</v>
      </c>
      <c r="J14" s="34">
        <v>416</v>
      </c>
      <c r="K14" s="29">
        <v>60.68</v>
      </c>
      <c r="L14" s="35">
        <v>34.54</v>
      </c>
      <c r="P14" s="26">
        <v>3</v>
      </c>
      <c r="Q14" s="69">
        <v>210.39</v>
      </c>
      <c r="R14">
        <v>-180</v>
      </c>
    </row>
    <row r="15" spans="1:18" ht="12.75">
      <c r="A15" s="27"/>
      <c r="B15" s="28"/>
      <c r="C15" s="28"/>
      <c r="D15" s="28">
        <v>3316</v>
      </c>
      <c r="E15" s="29">
        <v>9.19</v>
      </c>
      <c r="F15" s="30">
        <v>3</v>
      </c>
      <c r="G15" s="31" t="s">
        <v>14</v>
      </c>
      <c r="H15" s="32">
        <v>30.41</v>
      </c>
      <c r="I15" s="34">
        <v>122</v>
      </c>
      <c r="J15" s="34">
        <v>407</v>
      </c>
      <c r="K15" s="29">
        <v>42.93</v>
      </c>
      <c r="L15" s="35"/>
      <c r="P15" s="26">
        <v>3</v>
      </c>
      <c r="Q15" s="69">
        <v>210.41</v>
      </c>
      <c r="R15">
        <v>-180</v>
      </c>
    </row>
    <row r="16" spans="1:18" ht="12.75">
      <c r="A16" s="27">
        <v>6</v>
      </c>
      <c r="B16" s="36" t="s">
        <v>19</v>
      </c>
      <c r="C16" s="37">
        <v>3224</v>
      </c>
      <c r="D16" s="37">
        <v>3224</v>
      </c>
      <c r="E16" s="29">
        <v>8.82</v>
      </c>
      <c r="F16" s="5">
        <v>3</v>
      </c>
      <c r="G16" s="20" t="s">
        <v>14</v>
      </c>
      <c r="H16" s="25">
        <v>28.76</v>
      </c>
      <c r="I16" s="34">
        <v>125</v>
      </c>
      <c r="J16" s="34">
        <v>416</v>
      </c>
      <c r="K16" s="29">
        <v>52.18</v>
      </c>
      <c r="L16" s="35">
        <v>33.66</v>
      </c>
      <c r="P16" s="26">
        <v>3</v>
      </c>
      <c r="Q16" s="69">
        <v>208.76</v>
      </c>
      <c r="R16">
        <v>-180</v>
      </c>
    </row>
    <row r="17" spans="1:18" ht="12.75">
      <c r="A17" s="27"/>
      <c r="B17" s="28"/>
      <c r="C17" s="28"/>
      <c r="D17" s="28">
        <v>3224</v>
      </c>
      <c r="E17" s="29">
        <v>8.94</v>
      </c>
      <c r="F17" s="30">
        <v>3</v>
      </c>
      <c r="G17" s="31" t="s">
        <v>14</v>
      </c>
      <c r="H17" s="32">
        <v>44.8</v>
      </c>
      <c r="I17" s="34">
        <v>122</v>
      </c>
      <c r="J17" s="34">
        <v>416</v>
      </c>
      <c r="K17" s="29">
        <v>49.49</v>
      </c>
      <c r="L17" s="35"/>
      <c r="P17" s="26">
        <v>3</v>
      </c>
      <c r="Q17" s="69">
        <v>224.8</v>
      </c>
      <c r="R17">
        <v>-180</v>
      </c>
    </row>
    <row r="18" spans="1:18" ht="12.75">
      <c r="A18" s="27">
        <v>7</v>
      </c>
      <c r="B18" s="36" t="s">
        <v>23</v>
      </c>
      <c r="C18" s="37">
        <v>3118</v>
      </c>
      <c r="D18" s="37">
        <v>3118</v>
      </c>
      <c r="E18" s="29">
        <v>8.88</v>
      </c>
      <c r="F18" s="5">
        <v>3</v>
      </c>
      <c r="G18" s="20" t="s">
        <v>14</v>
      </c>
      <c r="H18" s="25">
        <v>24.24</v>
      </c>
      <c r="I18" s="34">
        <v>122</v>
      </c>
      <c r="J18" s="34">
        <v>418</v>
      </c>
      <c r="K18" s="29">
        <v>49.67</v>
      </c>
      <c r="L18" s="35">
        <v>34.67</v>
      </c>
      <c r="P18" s="26">
        <v>3</v>
      </c>
      <c r="Q18" s="69">
        <v>204.24</v>
      </c>
      <c r="R18">
        <v>-180</v>
      </c>
    </row>
    <row r="19" spans="1:18" ht="12.75">
      <c r="A19" s="27"/>
      <c r="B19" s="28"/>
      <c r="C19" s="28"/>
      <c r="D19" s="28">
        <v>3118</v>
      </c>
      <c r="E19" s="29">
        <v>9.23</v>
      </c>
      <c r="F19" s="30">
        <v>3</v>
      </c>
      <c r="G19" s="31" t="s">
        <v>14</v>
      </c>
      <c r="H19" s="32">
        <v>24.92</v>
      </c>
      <c r="I19" s="34">
        <v>118</v>
      </c>
      <c r="J19" s="34">
        <v>391</v>
      </c>
      <c r="K19" s="29">
        <v>43.02</v>
      </c>
      <c r="L19" s="35"/>
      <c r="P19" s="26">
        <v>3</v>
      </c>
      <c r="Q19" s="69">
        <v>204.92</v>
      </c>
      <c r="R19">
        <v>-180</v>
      </c>
    </row>
    <row r="20" spans="1:18" ht="12.75">
      <c r="A20" s="27">
        <v>8</v>
      </c>
      <c r="B20" s="36" t="s">
        <v>35</v>
      </c>
      <c r="C20" s="37">
        <v>2875</v>
      </c>
      <c r="D20" s="37">
        <v>2875</v>
      </c>
      <c r="E20" s="29">
        <v>9.76</v>
      </c>
      <c r="F20" s="30">
        <v>3</v>
      </c>
      <c r="G20" s="31" t="s">
        <v>14</v>
      </c>
      <c r="H20" s="32">
        <v>19.16</v>
      </c>
      <c r="I20" s="34">
        <v>114</v>
      </c>
      <c r="J20" s="34">
        <v>454</v>
      </c>
      <c r="K20" s="29">
        <v>61.12</v>
      </c>
      <c r="L20" s="35">
        <v>33.98</v>
      </c>
      <c r="P20" s="26">
        <v>3</v>
      </c>
      <c r="Q20" s="69">
        <v>199.16</v>
      </c>
      <c r="R20">
        <v>-180</v>
      </c>
    </row>
    <row r="21" spans="1:18" ht="13.5" thickBot="1">
      <c r="A21" s="38"/>
      <c r="B21" s="39"/>
      <c r="C21" s="39"/>
      <c r="D21" s="39">
        <v>2875</v>
      </c>
      <c r="E21" s="40">
        <v>9.81</v>
      </c>
      <c r="F21" s="65">
        <v>4</v>
      </c>
      <c r="G21" s="66" t="s">
        <v>14</v>
      </c>
      <c r="H21" s="67">
        <v>2.8200000000000216</v>
      </c>
      <c r="I21" s="41">
        <v>110</v>
      </c>
      <c r="J21" s="41">
        <v>412</v>
      </c>
      <c r="K21" s="40">
        <v>55.93</v>
      </c>
      <c r="L21" s="42"/>
      <c r="P21" s="26">
        <v>4</v>
      </c>
      <c r="Q21" s="71">
        <v>242.82</v>
      </c>
      <c r="R21">
        <v>-180</v>
      </c>
    </row>
    <row r="22" spans="1:18" ht="12.75">
      <c r="A22" s="16">
        <v>9</v>
      </c>
      <c r="B22" s="17" t="s">
        <v>18</v>
      </c>
      <c r="C22" s="18">
        <v>2852</v>
      </c>
      <c r="D22" s="18">
        <v>2852</v>
      </c>
      <c r="E22" s="19">
        <v>9.02</v>
      </c>
      <c r="F22" s="62">
        <v>3</v>
      </c>
      <c r="G22" s="63" t="s">
        <v>14</v>
      </c>
      <c r="H22" s="64">
        <v>26.14</v>
      </c>
      <c r="I22" s="23">
        <v>138</v>
      </c>
      <c r="J22" s="23">
        <v>400</v>
      </c>
      <c r="K22" s="19">
        <v>48.84</v>
      </c>
      <c r="L22" s="24">
        <v>35.26</v>
      </c>
      <c r="P22" s="26">
        <v>3</v>
      </c>
      <c r="Q22" s="68">
        <v>206.14</v>
      </c>
      <c r="R22">
        <v>-180</v>
      </c>
    </row>
    <row r="23" spans="1:18" ht="12.75">
      <c r="A23" s="27"/>
      <c r="B23" s="28"/>
      <c r="C23" s="28"/>
      <c r="D23" s="28">
        <v>2852</v>
      </c>
      <c r="E23" s="29">
        <v>0</v>
      </c>
      <c r="F23" s="30">
        <v>4</v>
      </c>
      <c r="G23" s="31" t="s">
        <v>14</v>
      </c>
      <c r="H23" s="32">
        <v>3.5500000000000114</v>
      </c>
      <c r="I23" s="34">
        <v>130</v>
      </c>
      <c r="J23" s="34">
        <v>373</v>
      </c>
      <c r="K23" s="29">
        <v>41.01</v>
      </c>
      <c r="L23" s="35"/>
      <c r="P23" s="26">
        <v>4</v>
      </c>
      <c r="Q23" s="69">
        <v>243.55</v>
      </c>
      <c r="R23">
        <v>-180</v>
      </c>
    </row>
    <row r="24" spans="1:18" ht="12.75">
      <c r="A24" s="27">
        <v>10</v>
      </c>
      <c r="B24" s="36" t="s">
        <v>36</v>
      </c>
      <c r="C24" s="37">
        <v>2750</v>
      </c>
      <c r="D24" s="37">
        <v>2750</v>
      </c>
      <c r="E24" s="29">
        <v>9.21</v>
      </c>
      <c r="F24" s="5">
        <v>3</v>
      </c>
      <c r="G24" s="20" t="s">
        <v>14</v>
      </c>
      <c r="H24" s="25">
        <v>52.79</v>
      </c>
      <c r="I24" s="34">
        <v>149</v>
      </c>
      <c r="J24" s="34">
        <v>409</v>
      </c>
      <c r="K24" s="29">
        <v>57.93</v>
      </c>
      <c r="L24" s="35">
        <v>36.1</v>
      </c>
      <c r="P24" s="26">
        <v>3</v>
      </c>
      <c r="Q24" s="69">
        <v>232.79</v>
      </c>
      <c r="R24">
        <v>-180</v>
      </c>
    </row>
    <row r="25" spans="1:18" ht="12.75">
      <c r="A25" s="27"/>
      <c r="B25" s="28"/>
      <c r="C25" s="28"/>
      <c r="D25" s="28">
        <v>2750</v>
      </c>
      <c r="E25" s="29">
        <v>9.35</v>
      </c>
      <c r="F25" s="30">
        <v>4</v>
      </c>
      <c r="G25" s="31" t="s">
        <v>14</v>
      </c>
      <c r="H25" s="32">
        <v>13.939999999999912</v>
      </c>
      <c r="I25" s="34">
        <v>134</v>
      </c>
      <c r="J25" s="34">
        <v>381</v>
      </c>
      <c r="K25" s="29">
        <v>42.49</v>
      </c>
      <c r="L25" s="35"/>
      <c r="P25" s="26">
        <v>4</v>
      </c>
      <c r="Q25" s="69">
        <v>253.94</v>
      </c>
      <c r="R25">
        <v>-180</v>
      </c>
    </row>
    <row r="26" spans="1:18" ht="12.75">
      <c r="A26" s="27">
        <v>11</v>
      </c>
      <c r="B26" s="36" t="s">
        <v>37</v>
      </c>
      <c r="C26" s="37">
        <v>2671</v>
      </c>
      <c r="D26" s="37">
        <v>2671</v>
      </c>
      <c r="E26" s="29">
        <v>9.21</v>
      </c>
      <c r="F26" s="5">
        <v>3</v>
      </c>
      <c r="G26" s="20" t="s">
        <v>14</v>
      </c>
      <c r="H26" s="25">
        <v>41.29</v>
      </c>
      <c r="I26" s="34">
        <v>134</v>
      </c>
      <c r="J26" s="34">
        <v>379</v>
      </c>
      <c r="K26" s="29">
        <v>51</v>
      </c>
      <c r="L26" s="35">
        <v>36.12</v>
      </c>
      <c r="P26" s="26">
        <v>3</v>
      </c>
      <c r="Q26" s="69">
        <v>221.29</v>
      </c>
      <c r="R26">
        <v>-180</v>
      </c>
    </row>
    <row r="27" spans="1:18" ht="12.75">
      <c r="A27" s="27"/>
      <c r="B27" s="28"/>
      <c r="C27" s="28"/>
      <c r="D27" s="28">
        <v>2671</v>
      </c>
      <c r="E27" s="29">
        <v>9.39</v>
      </c>
      <c r="F27" s="30">
        <v>3</v>
      </c>
      <c r="G27" s="31" t="s">
        <v>14</v>
      </c>
      <c r="H27" s="32">
        <v>50.68</v>
      </c>
      <c r="I27" s="34">
        <v>126</v>
      </c>
      <c r="J27" s="34">
        <v>367</v>
      </c>
      <c r="K27" s="29">
        <v>43.89</v>
      </c>
      <c r="L27" s="35"/>
      <c r="P27" s="26">
        <v>3</v>
      </c>
      <c r="Q27" s="70">
        <v>230.68</v>
      </c>
      <c r="R27">
        <v>-180</v>
      </c>
    </row>
    <row r="28" spans="1:18" ht="12.75">
      <c r="A28" s="27">
        <v>12</v>
      </c>
      <c r="B28" s="36" t="s">
        <v>38</v>
      </c>
      <c r="C28" s="37">
        <v>2571</v>
      </c>
      <c r="D28" s="37">
        <v>2571</v>
      </c>
      <c r="E28" s="29">
        <v>8.9</v>
      </c>
      <c r="F28" s="5">
        <v>4</v>
      </c>
      <c r="G28" s="20" t="s">
        <v>14</v>
      </c>
      <c r="H28" s="25">
        <v>5.319999999999993</v>
      </c>
      <c r="I28" s="34">
        <v>118</v>
      </c>
      <c r="J28" s="34">
        <v>439</v>
      </c>
      <c r="K28" s="29">
        <v>55.63</v>
      </c>
      <c r="L28" s="35">
        <v>33.8</v>
      </c>
      <c r="P28" s="26">
        <v>4</v>
      </c>
      <c r="Q28" s="69">
        <v>245.32</v>
      </c>
      <c r="R28">
        <v>-180</v>
      </c>
    </row>
    <row r="29" spans="1:18" ht="12.75">
      <c r="A29" s="27"/>
      <c r="B29" s="28"/>
      <c r="C29" s="28"/>
      <c r="D29" s="28">
        <v>2571</v>
      </c>
      <c r="E29" s="29">
        <v>8.93</v>
      </c>
      <c r="F29" s="30">
        <v>4</v>
      </c>
      <c r="G29" s="31" t="s">
        <v>14</v>
      </c>
      <c r="H29" s="32">
        <v>35.95</v>
      </c>
      <c r="I29" s="34">
        <v>110</v>
      </c>
      <c r="J29" s="34">
        <v>359</v>
      </c>
      <c r="K29" s="29">
        <v>48.21</v>
      </c>
      <c r="L29" s="35"/>
      <c r="P29" s="26">
        <v>4</v>
      </c>
      <c r="Q29" s="69">
        <v>275.95</v>
      </c>
      <c r="R29">
        <v>-180</v>
      </c>
    </row>
    <row r="30" spans="1:18" ht="12.75">
      <c r="A30" s="27">
        <v>13</v>
      </c>
      <c r="B30" s="36" t="s">
        <v>22</v>
      </c>
      <c r="C30" s="37">
        <v>2571</v>
      </c>
      <c r="D30" s="37">
        <v>2571</v>
      </c>
      <c r="E30" s="29">
        <v>8.9</v>
      </c>
      <c r="F30" s="5">
        <v>4</v>
      </c>
      <c r="G30" s="20" t="s">
        <v>14</v>
      </c>
      <c r="H30" s="25">
        <v>5.319999999999993</v>
      </c>
      <c r="I30" s="34">
        <v>118</v>
      </c>
      <c r="J30" s="34">
        <v>439</v>
      </c>
      <c r="K30" s="29">
        <v>55.63</v>
      </c>
      <c r="L30" s="35">
        <v>33.8</v>
      </c>
      <c r="P30" s="26">
        <v>4</v>
      </c>
      <c r="Q30" s="69">
        <v>245.32</v>
      </c>
      <c r="R30">
        <v>-180</v>
      </c>
    </row>
    <row r="31" spans="1:18" ht="12.75">
      <c r="A31" s="27"/>
      <c r="B31" s="28"/>
      <c r="C31" s="28"/>
      <c r="D31" s="28">
        <v>2571</v>
      </c>
      <c r="E31" s="29">
        <v>8.93</v>
      </c>
      <c r="F31" s="30">
        <v>4</v>
      </c>
      <c r="G31" s="31" t="s">
        <v>14</v>
      </c>
      <c r="H31" s="32">
        <v>35.95</v>
      </c>
      <c r="I31" s="34">
        <v>110</v>
      </c>
      <c r="J31" s="34">
        <v>359</v>
      </c>
      <c r="K31" s="29">
        <v>48.21</v>
      </c>
      <c r="L31" s="35"/>
      <c r="P31" s="26">
        <v>4</v>
      </c>
      <c r="Q31" s="69">
        <v>275.95</v>
      </c>
      <c r="R31">
        <v>-180</v>
      </c>
    </row>
    <row r="32" spans="1:18" ht="12.75">
      <c r="A32" s="27">
        <v>14</v>
      </c>
      <c r="B32" s="36" t="s">
        <v>27</v>
      </c>
      <c r="C32" s="37">
        <v>1843</v>
      </c>
      <c r="D32" s="37">
        <v>1843</v>
      </c>
      <c r="E32" s="29">
        <v>8.9</v>
      </c>
      <c r="F32" s="5">
        <v>3</v>
      </c>
      <c r="G32" s="20" t="s">
        <v>14</v>
      </c>
      <c r="H32" s="25">
        <v>49.62</v>
      </c>
      <c r="I32" s="34">
        <v>118</v>
      </c>
      <c r="J32" s="34">
        <v>387</v>
      </c>
      <c r="K32" s="29">
        <v>36.91</v>
      </c>
      <c r="L32" s="35">
        <v>36.88</v>
      </c>
      <c r="P32" s="26">
        <v>3</v>
      </c>
      <c r="Q32" s="69">
        <v>229.62</v>
      </c>
      <c r="R32">
        <v>-180</v>
      </c>
    </row>
    <row r="33" spans="1:18" ht="12.75">
      <c r="A33" s="27"/>
      <c r="B33" s="28"/>
      <c r="C33" s="28"/>
      <c r="D33" s="28">
        <v>1843</v>
      </c>
      <c r="E33" s="29">
        <v>10.2</v>
      </c>
      <c r="F33" s="30">
        <v>4</v>
      </c>
      <c r="G33" s="31" t="s">
        <v>14</v>
      </c>
      <c r="H33" s="32">
        <v>26.89</v>
      </c>
      <c r="I33" s="34">
        <v>0</v>
      </c>
      <c r="J33" s="34">
        <v>377</v>
      </c>
      <c r="K33" s="29">
        <v>34.04</v>
      </c>
      <c r="L33" s="35"/>
      <c r="P33" s="26">
        <v>4</v>
      </c>
      <c r="Q33" s="69">
        <v>266.89</v>
      </c>
      <c r="R33">
        <v>-180</v>
      </c>
    </row>
    <row r="34" spans="1:18" ht="12.75">
      <c r="A34" s="27">
        <v>15</v>
      </c>
      <c r="B34" s="36" t="s">
        <v>26</v>
      </c>
      <c r="C34" s="37">
        <v>1119</v>
      </c>
      <c r="D34" s="37">
        <v>1119</v>
      </c>
      <c r="E34" s="29">
        <v>10.16</v>
      </c>
      <c r="F34" s="5">
        <v>4</v>
      </c>
      <c r="G34" s="20" t="s">
        <v>14</v>
      </c>
      <c r="H34" s="25">
        <v>0.8199999999999932</v>
      </c>
      <c r="I34" s="34">
        <v>114</v>
      </c>
      <c r="J34" s="34">
        <v>359</v>
      </c>
      <c r="K34" s="29">
        <v>0</v>
      </c>
      <c r="L34" s="35">
        <v>38.17</v>
      </c>
      <c r="P34" s="26">
        <v>4</v>
      </c>
      <c r="Q34" s="69">
        <v>240.82</v>
      </c>
      <c r="R34">
        <v>-180</v>
      </c>
    </row>
    <row r="35" spans="1:18" ht="12.75">
      <c r="A35" s="27"/>
      <c r="B35" s="28"/>
      <c r="C35" s="28"/>
      <c r="D35" s="28">
        <v>1119</v>
      </c>
      <c r="E35" s="29">
        <v>10.26</v>
      </c>
      <c r="F35" s="30">
        <v>4</v>
      </c>
      <c r="G35" s="31" t="s">
        <v>14</v>
      </c>
      <c r="H35" s="32">
        <v>15.56</v>
      </c>
      <c r="I35" s="34">
        <v>114</v>
      </c>
      <c r="J35" s="34">
        <v>281</v>
      </c>
      <c r="K35" s="29">
        <v>0</v>
      </c>
      <c r="L35" s="35"/>
      <c r="P35" s="26">
        <v>4</v>
      </c>
      <c r="Q35" s="69">
        <v>255.56</v>
      </c>
      <c r="R35">
        <v>-180</v>
      </c>
    </row>
    <row r="36" spans="1:12" ht="12.75">
      <c r="A36" s="43"/>
      <c r="B36" s="44"/>
      <c r="C36" s="45"/>
      <c r="D36" s="45"/>
      <c r="E36" s="46"/>
      <c r="F36" s="46"/>
      <c r="G36" s="46"/>
      <c r="H36" s="47"/>
      <c r="I36" s="48"/>
      <c r="J36" s="48"/>
      <c r="K36" s="46"/>
      <c r="L36" s="46"/>
    </row>
    <row r="37" spans="1:12" ht="12.75">
      <c r="A37" s="43"/>
      <c r="B37" s="49"/>
      <c r="C37" s="49"/>
      <c r="D37" s="49"/>
      <c r="E37" s="46"/>
      <c r="F37" s="47"/>
      <c r="G37" s="47"/>
      <c r="H37" s="47"/>
      <c r="I37" s="48"/>
      <c r="J37" s="48"/>
      <c r="K37" s="46"/>
      <c r="L37" s="46"/>
    </row>
    <row r="38" spans="1:12" ht="12.75">
      <c r="A38" s="43"/>
      <c r="B38" s="44"/>
      <c r="C38" s="45"/>
      <c r="D38" s="45"/>
      <c r="E38" s="46"/>
      <c r="F38" s="47"/>
      <c r="G38" s="47"/>
      <c r="H38" s="47"/>
      <c r="I38" s="48"/>
      <c r="J38" s="48"/>
      <c r="K38" s="46"/>
      <c r="L38" s="46"/>
    </row>
    <row r="39" spans="1:12" ht="12.75">
      <c r="A39" s="43"/>
      <c r="B39" s="49"/>
      <c r="C39" s="49"/>
      <c r="D39" s="49"/>
      <c r="E39" s="46"/>
      <c r="F39" s="47"/>
      <c r="G39" s="47"/>
      <c r="H39" s="47"/>
      <c r="I39" s="48"/>
      <c r="J39" s="48"/>
      <c r="K39" s="46"/>
      <c r="L39" s="46"/>
    </row>
    <row r="40" spans="1:12" ht="12.75">
      <c r="A40" s="43"/>
      <c r="B40" s="44"/>
      <c r="C40" s="45"/>
      <c r="D40" s="45"/>
      <c r="E40" s="46"/>
      <c r="F40" s="47"/>
      <c r="G40" s="47"/>
      <c r="H40" s="47"/>
      <c r="I40" s="48"/>
      <c r="J40" s="48"/>
      <c r="K40" s="46"/>
      <c r="L40" s="46"/>
    </row>
    <row r="41" spans="1:12" ht="12.75">
      <c r="A41" s="43"/>
      <c r="B41" s="49"/>
      <c r="C41" s="49"/>
      <c r="D41" s="49"/>
      <c r="E41" s="46"/>
      <c r="F41" s="47"/>
      <c r="G41" s="47"/>
      <c r="H41" s="47"/>
      <c r="I41" s="48"/>
      <c r="J41" s="48"/>
      <c r="K41" s="46"/>
      <c r="L41" s="46"/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workbookViewId="0" topLeftCell="A1">
      <selection activeCell="C52" sqref="C52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0.375" style="0" customWidth="1"/>
    <col min="4" max="4" width="6.625" style="0" hidden="1" customWidth="1"/>
    <col min="6" max="6" width="4.25390625" style="0" customWidth="1"/>
    <col min="7" max="7" width="1.75390625" style="0" customWidth="1"/>
    <col min="12" max="12" width="9.25390625" style="0" customWidth="1"/>
    <col min="15" max="15" width="24.125" style="0" customWidth="1"/>
    <col min="16" max="18" width="9.125" style="0" hidden="1" customWidth="1"/>
  </cols>
  <sheetData>
    <row r="1" spans="2:8" ht="18">
      <c r="B1" s="1" t="s">
        <v>0</v>
      </c>
      <c r="E1" s="2"/>
      <c r="H1" s="3"/>
    </row>
    <row r="2" spans="1:12" ht="16.5" thickBot="1">
      <c r="A2" s="5" t="s">
        <v>1</v>
      </c>
      <c r="B2" s="6" t="s">
        <v>28</v>
      </c>
      <c r="C2" s="6"/>
      <c r="D2" s="5"/>
      <c r="E2" s="54" t="s">
        <v>2</v>
      </c>
      <c r="F2" s="7" t="s">
        <v>29</v>
      </c>
      <c r="G2" s="7"/>
      <c r="H2" s="7"/>
      <c r="I2" s="5"/>
      <c r="K2" s="5" t="s">
        <v>3</v>
      </c>
      <c r="L2" s="55">
        <v>40311</v>
      </c>
    </row>
    <row r="3" spans="1:12" ht="16.5" thickBot="1">
      <c r="A3" s="5"/>
      <c r="B3" s="9" t="s">
        <v>4</v>
      </c>
      <c r="C3" s="81" t="s">
        <v>40</v>
      </c>
      <c r="D3" s="82"/>
      <c r="E3" s="83"/>
      <c r="F3" s="7"/>
      <c r="G3" s="7"/>
      <c r="H3" s="7"/>
      <c r="I3" s="5"/>
      <c r="K3" s="5"/>
      <c r="L3" s="8"/>
    </row>
    <row r="4" ht="13.5" thickBot="1"/>
    <row r="5" spans="1:17" ht="13.5" thickBot="1">
      <c r="A5" s="10" t="s">
        <v>5</v>
      </c>
      <c r="B5" s="11" t="s">
        <v>6</v>
      </c>
      <c r="C5" s="12" t="s">
        <v>7</v>
      </c>
      <c r="D5" s="12" t="s">
        <v>7</v>
      </c>
      <c r="E5" s="12" t="s">
        <v>8</v>
      </c>
      <c r="F5" s="90" t="s">
        <v>39</v>
      </c>
      <c r="G5" s="88"/>
      <c r="H5" s="91"/>
      <c r="I5" s="12" t="s">
        <v>10</v>
      </c>
      <c r="J5" s="12" t="s">
        <v>11</v>
      </c>
      <c r="K5" s="12" t="s">
        <v>58</v>
      </c>
      <c r="L5" s="15" t="s">
        <v>13</v>
      </c>
      <c r="P5" s="26"/>
      <c r="Q5" s="25"/>
    </row>
    <row r="6" spans="1:18" ht="12.75">
      <c r="A6" s="16">
        <v>1</v>
      </c>
      <c r="B6" s="17" t="s">
        <v>18</v>
      </c>
      <c r="C6" s="18">
        <v>5485</v>
      </c>
      <c r="D6" s="18">
        <v>5485</v>
      </c>
      <c r="E6" s="19">
        <v>7.71</v>
      </c>
      <c r="F6" s="62">
        <v>5</v>
      </c>
      <c r="G6" s="63" t="s">
        <v>14</v>
      </c>
      <c r="H6" s="64">
        <v>4.25</v>
      </c>
      <c r="I6" s="23">
        <v>168</v>
      </c>
      <c r="J6" s="23">
        <v>545</v>
      </c>
      <c r="K6" s="19">
        <v>9.96</v>
      </c>
      <c r="L6" s="24">
        <v>29.1</v>
      </c>
      <c r="P6" s="26">
        <v>5</v>
      </c>
      <c r="Q6" s="68">
        <v>304.25</v>
      </c>
      <c r="R6">
        <v>-300</v>
      </c>
    </row>
    <row r="7" spans="1:18" ht="12.75">
      <c r="A7" s="27"/>
      <c r="B7" s="28"/>
      <c r="C7" s="28"/>
      <c r="D7" s="28">
        <v>5485</v>
      </c>
      <c r="E7" s="29">
        <v>7.91</v>
      </c>
      <c r="F7" s="30">
        <v>5</v>
      </c>
      <c r="G7" s="31" t="s">
        <v>14</v>
      </c>
      <c r="H7" s="32">
        <v>39</v>
      </c>
      <c r="I7" s="34">
        <v>148</v>
      </c>
      <c r="J7" s="34">
        <v>509</v>
      </c>
      <c r="K7" s="29">
        <v>9.24</v>
      </c>
      <c r="L7" s="35"/>
      <c r="P7" s="26">
        <v>5</v>
      </c>
      <c r="Q7" s="69">
        <v>339</v>
      </c>
      <c r="R7">
        <v>-300</v>
      </c>
    </row>
    <row r="8" spans="1:18" ht="12.75">
      <c r="A8" s="27">
        <v>2</v>
      </c>
      <c r="B8" s="36" t="s">
        <v>20</v>
      </c>
      <c r="C8" s="37">
        <v>5296</v>
      </c>
      <c r="D8" s="37">
        <v>5296</v>
      </c>
      <c r="E8" s="29">
        <v>8</v>
      </c>
      <c r="F8" s="5">
        <v>4</v>
      </c>
      <c r="G8" s="20" t="s">
        <v>14</v>
      </c>
      <c r="H8" s="25">
        <v>48.93</v>
      </c>
      <c r="I8" s="34">
        <v>148</v>
      </c>
      <c r="J8" s="34">
        <v>487</v>
      </c>
      <c r="K8" s="29">
        <v>11.94</v>
      </c>
      <c r="L8" s="35">
        <v>31.19</v>
      </c>
      <c r="P8" s="26">
        <v>4</v>
      </c>
      <c r="Q8" s="69">
        <v>288.93</v>
      </c>
      <c r="R8">
        <v>-240</v>
      </c>
    </row>
    <row r="9" spans="1:18" ht="12.75">
      <c r="A9" s="27"/>
      <c r="B9" s="28"/>
      <c r="C9" s="28"/>
      <c r="D9" s="28">
        <v>5296</v>
      </c>
      <c r="E9" s="29">
        <v>8.1</v>
      </c>
      <c r="F9" s="30">
        <v>5</v>
      </c>
      <c r="G9" s="31" t="s">
        <v>14</v>
      </c>
      <c r="H9" s="32">
        <v>1.9200000000001296</v>
      </c>
      <c r="I9" s="34">
        <v>144</v>
      </c>
      <c r="J9" s="34">
        <v>467</v>
      </c>
      <c r="K9" s="29">
        <v>10.61</v>
      </c>
      <c r="L9" s="35"/>
      <c r="P9" s="26">
        <v>5</v>
      </c>
      <c r="Q9" s="69">
        <v>301.92</v>
      </c>
      <c r="R9">
        <v>-300</v>
      </c>
    </row>
    <row r="10" spans="1:18" ht="12.75">
      <c r="A10" s="27">
        <v>3</v>
      </c>
      <c r="B10" s="36" t="s">
        <v>17</v>
      </c>
      <c r="C10" s="37">
        <v>5145</v>
      </c>
      <c r="D10" s="37">
        <v>5145</v>
      </c>
      <c r="E10" s="29">
        <v>8</v>
      </c>
      <c r="F10" s="5">
        <v>5</v>
      </c>
      <c r="G10" s="20" t="s">
        <v>14</v>
      </c>
      <c r="H10" s="25">
        <v>4.240000000000009</v>
      </c>
      <c r="I10" s="34">
        <v>156</v>
      </c>
      <c r="J10" s="34">
        <v>518</v>
      </c>
      <c r="K10" s="29">
        <v>10.52</v>
      </c>
      <c r="L10" s="35">
        <v>32.56</v>
      </c>
      <c r="P10" s="26">
        <v>5</v>
      </c>
      <c r="Q10" s="69">
        <v>304.24</v>
      </c>
      <c r="R10">
        <v>-300</v>
      </c>
    </row>
    <row r="11" spans="1:18" ht="12.75">
      <c r="A11" s="27"/>
      <c r="B11" s="28"/>
      <c r="C11" s="28"/>
      <c r="D11" s="28">
        <v>5145</v>
      </c>
      <c r="E11" s="29">
        <v>8.11</v>
      </c>
      <c r="F11" s="30">
        <v>5</v>
      </c>
      <c r="G11" s="31" t="s">
        <v>14</v>
      </c>
      <c r="H11" s="32">
        <v>6.829999999999927</v>
      </c>
      <c r="I11" s="34">
        <v>156</v>
      </c>
      <c r="J11" s="34">
        <v>445</v>
      </c>
      <c r="K11" s="29">
        <v>10.27</v>
      </c>
      <c r="L11" s="35"/>
      <c r="P11" s="26">
        <v>5</v>
      </c>
      <c r="Q11" s="69">
        <v>306.83</v>
      </c>
      <c r="R11">
        <v>-300</v>
      </c>
    </row>
    <row r="12" spans="1:18" ht="12.75">
      <c r="A12" s="27">
        <v>4</v>
      </c>
      <c r="B12" s="36" t="s">
        <v>36</v>
      </c>
      <c r="C12" s="37">
        <v>4851</v>
      </c>
      <c r="D12" s="37">
        <v>4851</v>
      </c>
      <c r="E12" s="29">
        <v>8.01</v>
      </c>
      <c r="F12" s="5">
        <v>5</v>
      </c>
      <c r="G12" s="20" t="s">
        <v>14</v>
      </c>
      <c r="H12" s="25">
        <v>19.59</v>
      </c>
      <c r="I12" s="34">
        <v>160</v>
      </c>
      <c r="J12" s="34">
        <v>489</v>
      </c>
      <c r="K12" s="29">
        <v>11.65</v>
      </c>
      <c r="L12" s="35">
        <v>31.99</v>
      </c>
      <c r="P12" s="26">
        <v>5</v>
      </c>
      <c r="Q12" s="69">
        <v>319.59</v>
      </c>
      <c r="R12">
        <v>-300</v>
      </c>
    </row>
    <row r="13" spans="1:18" ht="12.75">
      <c r="A13" s="27"/>
      <c r="B13" s="28"/>
      <c r="C13" s="28"/>
      <c r="D13" s="28">
        <v>4851</v>
      </c>
      <c r="E13" s="29">
        <v>8.51</v>
      </c>
      <c r="F13" s="30">
        <v>5</v>
      </c>
      <c r="G13" s="31" t="s">
        <v>14</v>
      </c>
      <c r="H13" s="32">
        <v>37.490000000000066</v>
      </c>
      <c r="I13" s="34">
        <v>152</v>
      </c>
      <c r="J13" s="34">
        <v>477</v>
      </c>
      <c r="K13" s="29">
        <v>9.44</v>
      </c>
      <c r="L13" s="35"/>
      <c r="P13" s="26">
        <v>5</v>
      </c>
      <c r="Q13" s="69">
        <v>337.49</v>
      </c>
      <c r="R13">
        <v>-300</v>
      </c>
    </row>
    <row r="14" spans="1:18" ht="12.75">
      <c r="A14" s="27">
        <v>5</v>
      </c>
      <c r="B14" s="36" t="s">
        <v>42</v>
      </c>
      <c r="C14" s="37">
        <v>4616</v>
      </c>
      <c r="D14" s="37">
        <v>4616</v>
      </c>
      <c r="E14" s="29">
        <v>7.79</v>
      </c>
      <c r="F14" s="5">
        <v>5</v>
      </c>
      <c r="G14" s="20" t="s">
        <v>14</v>
      </c>
      <c r="H14" s="25">
        <v>32.95</v>
      </c>
      <c r="I14" s="34">
        <v>148</v>
      </c>
      <c r="J14" s="34">
        <v>475</v>
      </c>
      <c r="K14" s="29">
        <v>11.55</v>
      </c>
      <c r="L14" s="35">
        <v>32.02</v>
      </c>
      <c r="P14" s="26">
        <v>5</v>
      </c>
      <c r="Q14" s="69">
        <v>332.95</v>
      </c>
      <c r="R14">
        <v>-300</v>
      </c>
    </row>
    <row r="15" spans="1:18" ht="12.75">
      <c r="A15" s="27"/>
      <c r="B15" s="28"/>
      <c r="C15" s="28"/>
      <c r="D15" s="28">
        <v>4616</v>
      </c>
      <c r="E15" s="29">
        <v>8.57</v>
      </c>
      <c r="F15" s="30">
        <v>5</v>
      </c>
      <c r="G15" s="31" t="s">
        <v>14</v>
      </c>
      <c r="H15" s="32">
        <v>43.939999999999884</v>
      </c>
      <c r="I15" s="34">
        <v>148</v>
      </c>
      <c r="J15" s="34">
        <v>472</v>
      </c>
      <c r="K15" s="29">
        <v>9.02</v>
      </c>
      <c r="L15" s="35"/>
      <c r="P15" s="26">
        <v>5</v>
      </c>
      <c r="Q15" s="69">
        <v>343.94</v>
      </c>
      <c r="R15">
        <v>-300</v>
      </c>
    </row>
    <row r="16" spans="1:18" ht="12.75">
      <c r="A16" s="27">
        <v>6</v>
      </c>
      <c r="B16" s="36" t="s">
        <v>23</v>
      </c>
      <c r="C16" s="37">
        <v>4587</v>
      </c>
      <c r="D16" s="37">
        <v>4587</v>
      </c>
      <c r="E16" s="29">
        <v>8.29</v>
      </c>
      <c r="F16" s="5">
        <v>4</v>
      </c>
      <c r="G16" s="20" t="s">
        <v>14</v>
      </c>
      <c r="H16" s="25">
        <v>51.15</v>
      </c>
      <c r="I16" s="34">
        <v>144</v>
      </c>
      <c r="J16" s="34">
        <v>488</v>
      </c>
      <c r="K16" s="29">
        <v>9.67</v>
      </c>
      <c r="L16" s="35">
        <v>31.39</v>
      </c>
      <c r="P16" s="26">
        <v>4</v>
      </c>
      <c r="Q16" s="69">
        <v>291.15</v>
      </c>
      <c r="R16">
        <v>-240</v>
      </c>
    </row>
    <row r="17" spans="1:18" ht="12.75">
      <c r="A17" s="27"/>
      <c r="B17" s="28"/>
      <c r="C17" s="28"/>
      <c r="D17" s="28">
        <v>4587</v>
      </c>
      <c r="E17" s="29">
        <v>8.36</v>
      </c>
      <c r="F17" s="30">
        <v>5</v>
      </c>
      <c r="G17" s="31" t="s">
        <v>14</v>
      </c>
      <c r="H17" s="32">
        <v>54.27</v>
      </c>
      <c r="I17" s="34">
        <v>144</v>
      </c>
      <c r="J17" s="34">
        <v>452</v>
      </c>
      <c r="K17" s="29">
        <v>9.32</v>
      </c>
      <c r="L17" s="35"/>
      <c r="P17" s="26">
        <v>5</v>
      </c>
      <c r="Q17" s="69">
        <v>354.27</v>
      </c>
      <c r="R17">
        <v>-300</v>
      </c>
    </row>
    <row r="18" spans="1:18" ht="12.75">
      <c r="A18" s="27">
        <v>7</v>
      </c>
      <c r="B18" s="36" t="s">
        <v>41</v>
      </c>
      <c r="C18" s="37">
        <v>4514</v>
      </c>
      <c r="D18" s="37">
        <v>4514</v>
      </c>
      <c r="E18" s="29">
        <v>8.08</v>
      </c>
      <c r="F18" s="5">
        <v>5</v>
      </c>
      <c r="G18" s="20" t="s">
        <v>14</v>
      </c>
      <c r="H18" s="25">
        <v>17.33</v>
      </c>
      <c r="I18" s="34">
        <v>140</v>
      </c>
      <c r="J18" s="34">
        <v>514</v>
      </c>
      <c r="K18" s="29">
        <v>10.26</v>
      </c>
      <c r="L18" s="35">
        <v>33.55</v>
      </c>
      <c r="P18" s="26">
        <v>5</v>
      </c>
      <c r="Q18" s="69">
        <v>317.33</v>
      </c>
      <c r="R18">
        <v>-300</v>
      </c>
    </row>
    <row r="19" spans="1:18" ht="12.75">
      <c r="A19" s="27"/>
      <c r="B19" s="28"/>
      <c r="C19" s="28"/>
      <c r="D19" s="28">
        <v>4514</v>
      </c>
      <c r="E19" s="29">
        <v>8.22</v>
      </c>
      <c r="F19" s="30">
        <v>5</v>
      </c>
      <c r="G19" s="31" t="s">
        <v>14</v>
      </c>
      <c r="H19" s="32">
        <v>43.19</v>
      </c>
      <c r="I19" s="34">
        <v>132</v>
      </c>
      <c r="J19" s="34">
        <v>490</v>
      </c>
      <c r="K19" s="29">
        <v>9.76</v>
      </c>
      <c r="L19" s="35"/>
      <c r="P19" s="26">
        <v>5</v>
      </c>
      <c r="Q19" s="69">
        <v>343.19</v>
      </c>
      <c r="R19">
        <v>-300</v>
      </c>
    </row>
    <row r="20" spans="1:18" ht="12.75">
      <c r="A20" s="27">
        <v>8</v>
      </c>
      <c r="B20" s="36" t="s">
        <v>19</v>
      </c>
      <c r="C20" s="37">
        <v>4449</v>
      </c>
      <c r="D20" s="37">
        <v>4449</v>
      </c>
      <c r="E20" s="29">
        <v>8.44</v>
      </c>
      <c r="F20" s="30">
        <v>5</v>
      </c>
      <c r="G20" s="31" t="s">
        <v>14</v>
      </c>
      <c r="H20" s="32">
        <v>5.769999999999982</v>
      </c>
      <c r="I20" s="34">
        <v>140</v>
      </c>
      <c r="J20" s="34">
        <v>498</v>
      </c>
      <c r="K20" s="29">
        <v>11.1</v>
      </c>
      <c r="L20" s="35">
        <v>31.32</v>
      </c>
      <c r="P20" s="26">
        <v>5</v>
      </c>
      <c r="Q20" s="69">
        <v>305.77</v>
      </c>
      <c r="R20">
        <v>-300</v>
      </c>
    </row>
    <row r="21" spans="1:18" ht="13.5" thickBot="1">
      <c r="A21" s="38"/>
      <c r="B21" s="39"/>
      <c r="C21" s="39"/>
      <c r="D21" s="39">
        <v>4449</v>
      </c>
      <c r="E21" s="40">
        <v>8.45</v>
      </c>
      <c r="F21" s="65">
        <v>5</v>
      </c>
      <c r="G21" s="66" t="s">
        <v>14</v>
      </c>
      <c r="H21" s="67">
        <v>12.86</v>
      </c>
      <c r="I21" s="41">
        <v>0</v>
      </c>
      <c r="J21" s="41">
        <v>457</v>
      </c>
      <c r="K21" s="40">
        <v>10.41</v>
      </c>
      <c r="L21" s="42"/>
      <c r="P21" s="26">
        <v>5</v>
      </c>
      <c r="Q21" s="71">
        <v>312.86</v>
      </c>
      <c r="R21">
        <v>-300</v>
      </c>
    </row>
    <row r="22" spans="1:18" ht="12.75">
      <c r="A22" s="16">
        <v>9</v>
      </c>
      <c r="B22" s="17" t="s">
        <v>43</v>
      </c>
      <c r="C22" s="18">
        <v>4331</v>
      </c>
      <c r="D22" s="18">
        <v>4331</v>
      </c>
      <c r="E22" s="19">
        <v>8.33</v>
      </c>
      <c r="F22" s="62">
        <v>5</v>
      </c>
      <c r="G22" s="63" t="s">
        <v>14</v>
      </c>
      <c r="H22" s="64">
        <v>8.269999999999982</v>
      </c>
      <c r="I22" s="23">
        <v>140</v>
      </c>
      <c r="J22" s="23">
        <v>509</v>
      </c>
      <c r="K22" s="19">
        <v>8.64</v>
      </c>
      <c r="L22" s="24">
        <v>32.27</v>
      </c>
      <c r="P22" s="26">
        <v>5</v>
      </c>
      <c r="Q22" s="68">
        <v>308.27</v>
      </c>
      <c r="R22">
        <v>-300</v>
      </c>
    </row>
    <row r="23" spans="1:18" ht="12.75">
      <c r="A23" s="27"/>
      <c r="B23" s="28"/>
      <c r="C23" s="28"/>
      <c r="D23" s="28">
        <v>4331</v>
      </c>
      <c r="E23" s="29">
        <v>8.52</v>
      </c>
      <c r="F23" s="30">
        <v>5</v>
      </c>
      <c r="G23" s="31" t="s">
        <v>14</v>
      </c>
      <c r="H23" s="32">
        <v>36</v>
      </c>
      <c r="I23" s="34">
        <v>136</v>
      </c>
      <c r="J23" s="34">
        <v>478</v>
      </c>
      <c r="K23" s="29">
        <v>8.16</v>
      </c>
      <c r="L23" s="35"/>
      <c r="P23" s="26">
        <v>5</v>
      </c>
      <c r="Q23" s="69">
        <v>336</v>
      </c>
      <c r="R23">
        <v>-300</v>
      </c>
    </row>
    <row r="24" spans="1:18" ht="12.75">
      <c r="A24" s="27">
        <v>10</v>
      </c>
      <c r="B24" s="36" t="s">
        <v>44</v>
      </c>
      <c r="C24" s="37">
        <v>4327</v>
      </c>
      <c r="D24" s="37">
        <v>4327</v>
      </c>
      <c r="E24" s="29">
        <v>8.05</v>
      </c>
      <c r="F24" s="5">
        <v>5</v>
      </c>
      <c r="G24" s="20" t="s">
        <v>14</v>
      </c>
      <c r="H24" s="25">
        <v>14.85</v>
      </c>
      <c r="I24" s="34">
        <v>144</v>
      </c>
      <c r="J24" s="34">
        <v>438</v>
      </c>
      <c r="K24" s="29">
        <v>10.53</v>
      </c>
      <c r="L24" s="35">
        <v>32.4</v>
      </c>
      <c r="P24" s="26">
        <v>5</v>
      </c>
      <c r="Q24" s="69">
        <v>314.85</v>
      </c>
      <c r="R24">
        <v>-300</v>
      </c>
    </row>
    <row r="25" spans="1:18" ht="12.75">
      <c r="A25" s="27"/>
      <c r="B25" s="28"/>
      <c r="C25" s="28"/>
      <c r="D25" s="28">
        <v>4327</v>
      </c>
      <c r="E25" s="29">
        <v>8.4</v>
      </c>
      <c r="F25" s="30">
        <v>5</v>
      </c>
      <c r="G25" s="31" t="s">
        <v>14</v>
      </c>
      <c r="H25" s="32">
        <v>53.25</v>
      </c>
      <c r="I25" s="34">
        <v>140</v>
      </c>
      <c r="J25" s="34">
        <v>407</v>
      </c>
      <c r="K25" s="29">
        <v>9.78</v>
      </c>
      <c r="L25" s="35"/>
      <c r="P25" s="26">
        <v>5</v>
      </c>
      <c r="Q25" s="69">
        <v>353.25</v>
      </c>
      <c r="R25">
        <v>-300</v>
      </c>
    </row>
    <row r="26" spans="1:18" ht="12.75">
      <c r="A26" s="27">
        <v>11</v>
      </c>
      <c r="B26" s="36" t="s">
        <v>35</v>
      </c>
      <c r="C26" s="37">
        <v>4313</v>
      </c>
      <c r="D26" s="37">
        <v>4313</v>
      </c>
      <c r="E26" s="29">
        <v>8.2</v>
      </c>
      <c r="F26" s="5">
        <v>5</v>
      </c>
      <c r="G26" s="20" t="s">
        <v>14</v>
      </c>
      <c r="H26" s="25">
        <v>21.78</v>
      </c>
      <c r="I26" s="34">
        <v>132</v>
      </c>
      <c r="J26" s="34">
        <v>494</v>
      </c>
      <c r="K26" s="29">
        <v>9.47</v>
      </c>
      <c r="L26" s="35">
        <v>31.55</v>
      </c>
      <c r="P26" s="26">
        <v>5</v>
      </c>
      <c r="Q26" s="69">
        <v>321.78</v>
      </c>
      <c r="R26">
        <v>-300</v>
      </c>
    </row>
    <row r="27" spans="1:18" ht="12.75">
      <c r="A27" s="27"/>
      <c r="B27" s="28"/>
      <c r="C27" s="28"/>
      <c r="D27" s="28">
        <v>4313</v>
      </c>
      <c r="E27" s="29">
        <v>8.29</v>
      </c>
      <c r="F27" s="30">
        <v>5</v>
      </c>
      <c r="G27" s="31" t="s">
        <v>14</v>
      </c>
      <c r="H27" s="32">
        <v>39.04</v>
      </c>
      <c r="I27" s="34">
        <v>128</v>
      </c>
      <c r="J27" s="34">
        <v>467</v>
      </c>
      <c r="K27" s="29">
        <v>8.66</v>
      </c>
      <c r="L27" s="35"/>
      <c r="P27" s="26">
        <v>5</v>
      </c>
      <c r="Q27" s="69">
        <v>339.04</v>
      </c>
      <c r="R27">
        <v>-300</v>
      </c>
    </row>
    <row r="28" spans="1:18" ht="12.75">
      <c r="A28" s="27">
        <v>12</v>
      </c>
      <c r="B28" s="36" t="s">
        <v>37</v>
      </c>
      <c r="C28" s="37">
        <v>4209</v>
      </c>
      <c r="D28" s="37">
        <v>4209</v>
      </c>
      <c r="E28" s="29">
        <v>8.03</v>
      </c>
      <c r="F28" s="5">
        <v>5</v>
      </c>
      <c r="G28" s="20" t="s">
        <v>14</v>
      </c>
      <c r="H28" s="25">
        <v>27.65</v>
      </c>
      <c r="I28" s="34">
        <v>144</v>
      </c>
      <c r="J28" s="34">
        <v>404</v>
      </c>
      <c r="K28" s="29">
        <v>10.23</v>
      </c>
      <c r="L28" s="35">
        <v>31.93</v>
      </c>
      <c r="P28" s="26">
        <v>5</v>
      </c>
      <c r="Q28" s="69">
        <v>327.65</v>
      </c>
      <c r="R28">
        <v>-300</v>
      </c>
    </row>
    <row r="29" spans="1:18" ht="12.75">
      <c r="A29" s="27"/>
      <c r="B29" s="28"/>
      <c r="C29" s="28"/>
      <c r="D29" s="28">
        <v>4209</v>
      </c>
      <c r="E29" s="29">
        <v>8.29</v>
      </c>
      <c r="F29" s="30">
        <v>5</v>
      </c>
      <c r="G29" s="31" t="s">
        <v>14</v>
      </c>
      <c r="H29" s="32">
        <v>29.81000000000006</v>
      </c>
      <c r="I29" s="34">
        <v>140</v>
      </c>
      <c r="J29" s="34">
        <v>395</v>
      </c>
      <c r="K29" s="29">
        <v>7.58</v>
      </c>
      <c r="L29" s="35"/>
      <c r="P29" s="26">
        <v>5</v>
      </c>
      <c r="Q29" s="69">
        <v>329.81</v>
      </c>
      <c r="R29">
        <v>-300</v>
      </c>
    </row>
    <row r="30" spans="1:18" ht="12.75">
      <c r="A30" s="27">
        <v>13</v>
      </c>
      <c r="B30" s="36" t="s">
        <v>22</v>
      </c>
      <c r="C30" s="37">
        <v>4114</v>
      </c>
      <c r="D30" s="37">
        <v>4114</v>
      </c>
      <c r="E30" s="29">
        <v>8.32</v>
      </c>
      <c r="F30" s="5">
        <v>5</v>
      </c>
      <c r="G30" s="20" t="s">
        <v>14</v>
      </c>
      <c r="H30" s="25">
        <v>35.49</v>
      </c>
      <c r="I30" s="34">
        <v>144</v>
      </c>
      <c r="J30" s="34">
        <v>437</v>
      </c>
      <c r="K30" s="29">
        <v>10.52</v>
      </c>
      <c r="L30" s="35">
        <v>33.21</v>
      </c>
      <c r="P30" s="26">
        <v>5</v>
      </c>
      <c r="Q30" s="69">
        <v>335.49</v>
      </c>
      <c r="R30">
        <v>-300</v>
      </c>
    </row>
    <row r="31" spans="1:18" ht="12.75">
      <c r="A31" s="27"/>
      <c r="B31" s="28"/>
      <c r="C31" s="28"/>
      <c r="D31" s="28">
        <v>4114</v>
      </c>
      <c r="E31" s="29">
        <v>8.85</v>
      </c>
      <c r="F31" s="30">
        <v>5</v>
      </c>
      <c r="G31" s="31" t="s">
        <v>14</v>
      </c>
      <c r="H31" s="32">
        <v>38.22</v>
      </c>
      <c r="I31" s="34">
        <v>140</v>
      </c>
      <c r="J31" s="34">
        <v>437</v>
      </c>
      <c r="K31" s="29">
        <v>10</v>
      </c>
      <c r="L31" s="35"/>
      <c r="P31" s="26">
        <v>5</v>
      </c>
      <c r="Q31" s="69">
        <v>338.22</v>
      </c>
      <c r="R31">
        <v>-300</v>
      </c>
    </row>
    <row r="32" spans="1:18" ht="12.75">
      <c r="A32" s="27">
        <v>14</v>
      </c>
      <c r="B32" s="36" t="s">
        <v>33</v>
      </c>
      <c r="C32" s="37">
        <v>4040</v>
      </c>
      <c r="D32" s="37">
        <v>4040</v>
      </c>
      <c r="E32" s="29">
        <v>6.65</v>
      </c>
      <c r="F32" s="5">
        <v>5</v>
      </c>
      <c r="G32" s="20" t="s">
        <v>14</v>
      </c>
      <c r="H32" s="25">
        <v>32.13</v>
      </c>
      <c r="I32" s="34">
        <v>156</v>
      </c>
      <c r="J32" s="34">
        <v>449</v>
      </c>
      <c r="K32" s="29">
        <v>12.77</v>
      </c>
      <c r="L32" s="35">
        <v>32.85</v>
      </c>
      <c r="P32" s="26">
        <v>5</v>
      </c>
      <c r="Q32" s="69">
        <v>332.13</v>
      </c>
      <c r="R32">
        <v>-300</v>
      </c>
    </row>
    <row r="33" spans="1:18" ht="12.75">
      <c r="A33" s="27"/>
      <c r="B33" s="28"/>
      <c r="C33" s="28"/>
      <c r="D33" s="28">
        <v>4040</v>
      </c>
      <c r="E33" s="29">
        <v>8.36</v>
      </c>
      <c r="F33" s="30">
        <v>5</v>
      </c>
      <c r="G33" s="31" t="s">
        <v>14</v>
      </c>
      <c r="H33" s="32">
        <v>34.809999999999945</v>
      </c>
      <c r="I33" s="34">
        <v>136</v>
      </c>
      <c r="J33" s="34">
        <v>426</v>
      </c>
      <c r="K33" s="29">
        <v>10.3</v>
      </c>
      <c r="L33" s="35"/>
      <c r="P33" s="26">
        <v>5</v>
      </c>
      <c r="Q33" s="69">
        <v>334.81</v>
      </c>
      <c r="R33">
        <v>-300</v>
      </c>
    </row>
    <row r="34" spans="1:18" ht="12.75">
      <c r="A34" s="27">
        <v>15</v>
      </c>
      <c r="B34" s="36" t="s">
        <v>45</v>
      </c>
      <c r="C34" s="37">
        <v>3465</v>
      </c>
      <c r="D34" s="37">
        <v>3465</v>
      </c>
      <c r="E34" s="29">
        <v>8.36</v>
      </c>
      <c r="F34" s="5">
        <v>5</v>
      </c>
      <c r="G34" s="20" t="s">
        <v>14</v>
      </c>
      <c r="H34" s="25">
        <v>16.31</v>
      </c>
      <c r="I34" s="34">
        <v>136</v>
      </c>
      <c r="J34" s="34">
        <v>446</v>
      </c>
      <c r="K34" s="29">
        <v>9.42</v>
      </c>
      <c r="L34" s="35">
        <v>33.18</v>
      </c>
      <c r="P34" s="26">
        <v>5</v>
      </c>
      <c r="Q34" s="69">
        <v>316.31</v>
      </c>
      <c r="R34">
        <v>-300</v>
      </c>
    </row>
    <row r="35" spans="1:18" ht="12.75">
      <c r="A35" s="27"/>
      <c r="B35" s="28"/>
      <c r="C35" s="28"/>
      <c r="D35" s="28">
        <v>3465</v>
      </c>
      <c r="E35" s="29">
        <v>8.72</v>
      </c>
      <c r="F35" s="30">
        <v>5</v>
      </c>
      <c r="G35" s="31" t="s">
        <v>14</v>
      </c>
      <c r="H35" s="32">
        <v>43.87</v>
      </c>
      <c r="I35" s="34">
        <v>120</v>
      </c>
      <c r="J35" s="34">
        <v>424</v>
      </c>
      <c r="K35" s="29">
        <v>0</v>
      </c>
      <c r="L35" s="35"/>
      <c r="P35" s="26">
        <v>5</v>
      </c>
      <c r="Q35" s="69">
        <v>343.87</v>
      </c>
      <c r="R35">
        <v>-300</v>
      </c>
    </row>
    <row r="36" spans="1:18" ht="12.75">
      <c r="A36" s="27">
        <v>16</v>
      </c>
      <c r="B36" s="36" t="s">
        <v>26</v>
      </c>
      <c r="C36" s="37">
        <v>1133</v>
      </c>
      <c r="D36" s="37">
        <v>1133</v>
      </c>
      <c r="E36" s="29">
        <v>8.96</v>
      </c>
      <c r="F36" s="30">
        <v>0</v>
      </c>
      <c r="G36" s="31" t="s">
        <v>14</v>
      </c>
      <c r="H36" s="32">
        <v>0</v>
      </c>
      <c r="I36" s="34">
        <v>0</v>
      </c>
      <c r="J36" s="34">
        <v>462</v>
      </c>
      <c r="K36" s="29">
        <v>0</v>
      </c>
      <c r="L36" s="35">
        <v>34.84</v>
      </c>
      <c r="P36" s="26">
        <v>0</v>
      </c>
      <c r="Q36" s="69">
        <v>0</v>
      </c>
      <c r="R36">
        <v>-300</v>
      </c>
    </row>
    <row r="37" spans="1:18" ht="13.5" thickBot="1">
      <c r="A37" s="38"/>
      <c r="B37" s="39"/>
      <c r="C37" s="39"/>
      <c r="D37" s="39">
        <v>1133</v>
      </c>
      <c r="E37" s="40">
        <v>9.89</v>
      </c>
      <c r="F37" s="65">
        <v>0</v>
      </c>
      <c r="G37" s="66" t="s">
        <v>14</v>
      </c>
      <c r="H37" s="67">
        <v>0</v>
      </c>
      <c r="I37" s="41">
        <v>0</v>
      </c>
      <c r="J37" s="41">
        <v>321</v>
      </c>
      <c r="K37" s="40">
        <v>0</v>
      </c>
      <c r="L37" s="42"/>
      <c r="P37" s="26">
        <v>0</v>
      </c>
      <c r="Q37" s="71">
        <v>0</v>
      </c>
      <c r="R37">
        <v>-300</v>
      </c>
    </row>
    <row r="38" spans="1:12" ht="12.75">
      <c r="A38" s="43"/>
      <c r="B38" s="44"/>
      <c r="C38" s="45"/>
      <c r="D38" s="45"/>
      <c r="E38" s="46"/>
      <c r="F38" s="47"/>
      <c r="G38" s="47"/>
      <c r="H38" s="47"/>
      <c r="I38" s="48"/>
      <c r="J38" s="48"/>
      <c r="K38" s="46"/>
      <c r="L38" s="46"/>
    </row>
    <row r="39" spans="1:12" ht="12.75">
      <c r="A39" s="43"/>
      <c r="B39" s="49"/>
      <c r="C39" s="49"/>
      <c r="D39" s="49"/>
      <c r="E39" s="46"/>
      <c r="F39" s="47"/>
      <c r="G39" s="47"/>
      <c r="H39" s="47"/>
      <c r="I39" s="48"/>
      <c r="J39" s="48"/>
      <c r="K39" s="46"/>
      <c r="L39" s="46"/>
    </row>
    <row r="40" spans="1:12" ht="12.75">
      <c r="A40" s="43"/>
      <c r="B40" s="44"/>
      <c r="C40" s="45"/>
      <c r="D40" s="45"/>
      <c r="E40" s="46"/>
      <c r="F40" s="47"/>
      <c r="G40" s="47"/>
      <c r="H40" s="47"/>
      <c r="I40" s="48"/>
      <c r="J40" s="48"/>
      <c r="K40" s="46"/>
      <c r="L40" s="46"/>
    </row>
    <row r="41" spans="1:12" ht="12.75">
      <c r="A41" s="43"/>
      <c r="B41" s="49"/>
      <c r="C41" s="49"/>
      <c r="D41" s="49"/>
      <c r="E41" s="46"/>
      <c r="F41" s="47"/>
      <c r="G41" s="47"/>
      <c r="H41" s="47"/>
      <c r="I41" s="48"/>
      <c r="J41" s="48"/>
      <c r="K41" s="46"/>
      <c r="L41" s="46"/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 topLeftCell="A1">
      <selection activeCell="B14" sqref="B14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0.375" style="0" customWidth="1"/>
    <col min="4" max="4" width="6.625" style="0" hidden="1" customWidth="1"/>
    <col min="6" max="6" width="4.25390625" style="0" customWidth="1"/>
    <col min="7" max="7" width="1.75390625" style="0" customWidth="1"/>
    <col min="12" max="12" width="9.25390625" style="0" customWidth="1"/>
    <col min="15" max="15" width="24.125" style="0" customWidth="1"/>
    <col min="16" max="18" width="0" style="0" hidden="1" customWidth="1"/>
  </cols>
  <sheetData>
    <row r="1" spans="2:8" ht="18">
      <c r="B1" s="1" t="s">
        <v>0</v>
      </c>
      <c r="E1" s="2"/>
      <c r="H1" s="3"/>
    </row>
    <row r="2" spans="1:12" ht="16.5" thickBot="1">
      <c r="A2" s="5" t="s">
        <v>1</v>
      </c>
      <c r="B2" s="6" t="s">
        <v>28</v>
      </c>
      <c r="C2" s="6"/>
      <c r="D2" s="5"/>
      <c r="E2" s="54" t="s">
        <v>2</v>
      </c>
      <c r="F2" s="7" t="s">
        <v>29</v>
      </c>
      <c r="G2" s="7"/>
      <c r="H2" s="7"/>
      <c r="I2" s="5"/>
      <c r="K2" s="5" t="s">
        <v>3</v>
      </c>
      <c r="L2" s="55">
        <v>40311</v>
      </c>
    </row>
    <row r="3" spans="1:12" ht="16.5" thickBot="1">
      <c r="A3" s="5"/>
      <c r="B3" s="9" t="s">
        <v>4</v>
      </c>
      <c r="C3" s="81" t="s">
        <v>47</v>
      </c>
      <c r="D3" s="82"/>
      <c r="E3" s="83"/>
      <c r="F3" s="7"/>
      <c r="G3" s="7"/>
      <c r="H3" s="7"/>
      <c r="I3" s="5"/>
      <c r="K3" s="5"/>
      <c r="L3" s="8"/>
    </row>
    <row r="4" ht="13.5" thickBot="1"/>
    <row r="5" spans="1:17" ht="13.5" customHeight="1" thickBot="1">
      <c r="A5" s="58" t="s">
        <v>5</v>
      </c>
      <c r="B5" s="59" t="s">
        <v>6</v>
      </c>
      <c r="C5" s="60" t="s">
        <v>7</v>
      </c>
      <c r="D5" s="60" t="s">
        <v>7</v>
      </c>
      <c r="E5" s="60" t="s">
        <v>8</v>
      </c>
      <c r="F5" s="87" t="s">
        <v>46</v>
      </c>
      <c r="G5" s="85"/>
      <c r="H5" s="89"/>
      <c r="I5" s="60" t="s">
        <v>10</v>
      </c>
      <c r="J5" s="60" t="s">
        <v>11</v>
      </c>
      <c r="K5" s="60" t="s">
        <v>59</v>
      </c>
      <c r="L5" s="61" t="s">
        <v>13</v>
      </c>
      <c r="P5" s="26"/>
      <c r="Q5" s="25" t="s">
        <v>60</v>
      </c>
    </row>
    <row r="6" spans="1:18" ht="13.5" customHeight="1">
      <c r="A6" s="16">
        <v>1</v>
      </c>
      <c r="B6" s="17" t="s">
        <v>20</v>
      </c>
      <c r="C6" s="18">
        <v>4831</v>
      </c>
      <c r="D6" s="18">
        <v>4831</v>
      </c>
      <c r="E6" s="19">
        <v>8.74</v>
      </c>
      <c r="F6" s="62">
        <v>2</v>
      </c>
      <c r="G6" s="63" t="s">
        <v>14</v>
      </c>
      <c r="H6" s="64">
        <v>48.91</v>
      </c>
      <c r="I6" s="23">
        <v>146</v>
      </c>
      <c r="J6" s="23">
        <v>435</v>
      </c>
      <c r="K6" s="19">
        <v>8.87</v>
      </c>
      <c r="L6" s="24">
        <v>34.46</v>
      </c>
      <c r="P6" s="26">
        <v>2</v>
      </c>
      <c r="Q6" s="68">
        <v>168.91</v>
      </c>
      <c r="R6">
        <v>-120</v>
      </c>
    </row>
    <row r="7" spans="1:18" ht="13.5" customHeight="1">
      <c r="A7" s="27"/>
      <c r="B7" s="28"/>
      <c r="C7" s="28"/>
      <c r="D7" s="28">
        <v>4831</v>
      </c>
      <c r="E7" s="29">
        <v>9.25</v>
      </c>
      <c r="F7" s="30">
        <v>3</v>
      </c>
      <c r="G7" s="31" t="s">
        <v>14</v>
      </c>
      <c r="H7" s="32">
        <v>11.59</v>
      </c>
      <c r="I7" s="34">
        <v>118</v>
      </c>
      <c r="J7" s="34">
        <v>385</v>
      </c>
      <c r="K7" s="29">
        <v>7.93</v>
      </c>
      <c r="L7" s="35"/>
      <c r="P7" s="26">
        <v>3</v>
      </c>
      <c r="Q7" s="69">
        <v>191.59</v>
      </c>
      <c r="R7">
        <v>-180</v>
      </c>
    </row>
    <row r="8" spans="1:18" ht="13.5" customHeight="1">
      <c r="A8" s="27">
        <v>2</v>
      </c>
      <c r="B8" s="36" t="s">
        <v>19</v>
      </c>
      <c r="C8" s="37">
        <v>4666</v>
      </c>
      <c r="D8" s="37">
        <v>4666</v>
      </c>
      <c r="E8" s="29">
        <v>8.59</v>
      </c>
      <c r="F8" s="5">
        <v>2</v>
      </c>
      <c r="G8" s="20" t="s">
        <v>14</v>
      </c>
      <c r="H8" s="25">
        <v>57.73</v>
      </c>
      <c r="I8" s="34">
        <v>146</v>
      </c>
      <c r="J8" s="34">
        <v>382</v>
      </c>
      <c r="K8" s="29">
        <v>8.58</v>
      </c>
      <c r="L8" s="35">
        <v>34.05</v>
      </c>
      <c r="P8" s="26">
        <v>2</v>
      </c>
      <c r="Q8" s="69">
        <v>177.73</v>
      </c>
      <c r="R8">
        <v>-120</v>
      </c>
    </row>
    <row r="9" spans="1:18" ht="13.5" customHeight="1">
      <c r="A9" s="27"/>
      <c r="B9" s="28"/>
      <c r="C9" s="28"/>
      <c r="D9" s="28">
        <v>4666</v>
      </c>
      <c r="E9" s="29">
        <v>9.15</v>
      </c>
      <c r="F9" s="30">
        <v>3</v>
      </c>
      <c r="G9" s="31" t="s">
        <v>14</v>
      </c>
      <c r="H9" s="32">
        <v>18.08</v>
      </c>
      <c r="I9" s="34">
        <v>130</v>
      </c>
      <c r="J9" s="34">
        <v>357</v>
      </c>
      <c r="K9" s="29">
        <v>7.44</v>
      </c>
      <c r="L9" s="35"/>
      <c r="P9" s="26">
        <v>3</v>
      </c>
      <c r="Q9" s="69">
        <v>198.08</v>
      </c>
      <c r="R9">
        <v>-180</v>
      </c>
    </row>
    <row r="10" spans="1:18" ht="13.5" customHeight="1">
      <c r="A10" s="27">
        <v>3</v>
      </c>
      <c r="B10" s="36" t="s">
        <v>36</v>
      </c>
      <c r="C10" s="37">
        <v>4612</v>
      </c>
      <c r="D10" s="37">
        <v>4612</v>
      </c>
      <c r="E10" s="29">
        <v>8.94</v>
      </c>
      <c r="F10" s="5">
        <v>2</v>
      </c>
      <c r="G10" s="20" t="s">
        <v>14</v>
      </c>
      <c r="H10" s="25">
        <v>52.61</v>
      </c>
      <c r="I10" s="34">
        <v>138</v>
      </c>
      <c r="J10" s="34">
        <v>412</v>
      </c>
      <c r="K10" s="29">
        <v>7.74</v>
      </c>
      <c r="L10" s="35">
        <v>34.37</v>
      </c>
      <c r="P10" s="26">
        <v>2</v>
      </c>
      <c r="Q10" s="69">
        <v>172.61</v>
      </c>
      <c r="R10">
        <v>-120</v>
      </c>
    </row>
    <row r="11" spans="1:18" ht="13.5" customHeight="1">
      <c r="A11" s="27"/>
      <c r="B11" s="28"/>
      <c r="C11" s="28"/>
      <c r="D11" s="28">
        <v>4612</v>
      </c>
      <c r="E11" s="29">
        <v>9.26</v>
      </c>
      <c r="F11" s="30">
        <v>3</v>
      </c>
      <c r="G11" s="31" t="s">
        <v>14</v>
      </c>
      <c r="H11" s="32">
        <v>15.65</v>
      </c>
      <c r="I11" s="34">
        <v>130</v>
      </c>
      <c r="J11" s="34">
        <v>401</v>
      </c>
      <c r="K11" s="29">
        <v>7.36</v>
      </c>
      <c r="L11" s="35"/>
      <c r="P11" s="26">
        <v>3</v>
      </c>
      <c r="Q11" s="69">
        <v>195.65</v>
      </c>
      <c r="R11">
        <v>-180</v>
      </c>
    </row>
    <row r="12" spans="1:18" ht="13.5" customHeight="1">
      <c r="A12" s="27">
        <v>4</v>
      </c>
      <c r="B12" s="36" t="s">
        <v>48</v>
      </c>
      <c r="C12" s="37">
        <v>4519</v>
      </c>
      <c r="D12" s="37">
        <v>4519</v>
      </c>
      <c r="E12" s="29">
        <v>8.95</v>
      </c>
      <c r="F12" s="5">
        <v>3</v>
      </c>
      <c r="G12" s="20" t="s">
        <v>14</v>
      </c>
      <c r="H12" s="25">
        <v>1.69</v>
      </c>
      <c r="I12" s="34">
        <v>130</v>
      </c>
      <c r="J12" s="34">
        <v>423</v>
      </c>
      <c r="K12" s="29">
        <v>7.62</v>
      </c>
      <c r="L12" s="35">
        <v>34.25</v>
      </c>
      <c r="P12" s="26">
        <v>3</v>
      </c>
      <c r="Q12" s="69">
        <v>181.69</v>
      </c>
      <c r="R12">
        <v>-180</v>
      </c>
    </row>
    <row r="13" spans="1:18" ht="13.5" customHeight="1">
      <c r="A13" s="27"/>
      <c r="B13" s="28"/>
      <c r="C13" s="28"/>
      <c r="D13" s="28">
        <v>4519</v>
      </c>
      <c r="E13" s="29">
        <v>8.97</v>
      </c>
      <c r="F13" s="30">
        <v>3</v>
      </c>
      <c r="G13" s="31" t="s">
        <v>14</v>
      </c>
      <c r="H13" s="32">
        <v>2.180000000000007</v>
      </c>
      <c r="I13" s="34">
        <v>122</v>
      </c>
      <c r="J13" s="34">
        <v>377</v>
      </c>
      <c r="K13" s="29">
        <v>7.34</v>
      </c>
      <c r="L13" s="35"/>
      <c r="P13" s="26">
        <v>3</v>
      </c>
      <c r="Q13" s="69">
        <v>182.18</v>
      </c>
      <c r="R13">
        <v>-180</v>
      </c>
    </row>
    <row r="14" spans="1:18" ht="13.5" customHeight="1">
      <c r="A14" s="27">
        <v>5</v>
      </c>
      <c r="B14" s="36" t="s">
        <v>49</v>
      </c>
      <c r="C14" s="37">
        <v>4488</v>
      </c>
      <c r="D14" s="37">
        <v>4488</v>
      </c>
      <c r="E14" s="29">
        <v>8.96</v>
      </c>
      <c r="F14" s="5">
        <v>2</v>
      </c>
      <c r="G14" s="20" t="s">
        <v>14</v>
      </c>
      <c r="H14" s="25">
        <v>54.67</v>
      </c>
      <c r="I14" s="34">
        <v>142</v>
      </c>
      <c r="J14" s="34">
        <v>392</v>
      </c>
      <c r="K14" s="29">
        <v>9.6</v>
      </c>
      <c r="L14" s="35">
        <v>35.32</v>
      </c>
      <c r="P14" s="26">
        <v>2</v>
      </c>
      <c r="Q14" s="69">
        <v>174.67</v>
      </c>
      <c r="R14">
        <v>-120</v>
      </c>
    </row>
    <row r="15" spans="1:18" ht="13.5" customHeight="1">
      <c r="A15" s="27"/>
      <c r="B15" s="28"/>
      <c r="C15" s="28"/>
      <c r="D15" s="28">
        <v>4488</v>
      </c>
      <c r="E15" s="29">
        <v>9.44</v>
      </c>
      <c r="F15" s="30">
        <v>3</v>
      </c>
      <c r="G15" s="31" t="s">
        <v>14</v>
      </c>
      <c r="H15" s="32">
        <v>20.32</v>
      </c>
      <c r="I15" s="34">
        <v>126</v>
      </c>
      <c r="J15" s="34">
        <v>367</v>
      </c>
      <c r="K15" s="29">
        <v>7.96</v>
      </c>
      <c r="L15" s="35"/>
      <c r="P15" s="26">
        <v>3</v>
      </c>
      <c r="Q15" s="69">
        <v>200.32</v>
      </c>
      <c r="R15">
        <v>-180</v>
      </c>
    </row>
    <row r="16" spans="1:18" ht="13.5" customHeight="1">
      <c r="A16" s="27">
        <v>6</v>
      </c>
      <c r="B16" s="36" t="s">
        <v>33</v>
      </c>
      <c r="C16" s="37">
        <v>4312</v>
      </c>
      <c r="D16" s="37">
        <v>4312</v>
      </c>
      <c r="E16" s="29">
        <v>8.97</v>
      </c>
      <c r="F16" s="5">
        <v>3</v>
      </c>
      <c r="G16" s="20" t="s">
        <v>14</v>
      </c>
      <c r="H16" s="25">
        <v>6.47</v>
      </c>
      <c r="I16" s="34">
        <v>130</v>
      </c>
      <c r="J16" s="34">
        <v>404</v>
      </c>
      <c r="K16" s="29">
        <v>7.86</v>
      </c>
      <c r="L16" s="35">
        <v>35.09</v>
      </c>
      <c r="P16" s="26">
        <v>3</v>
      </c>
      <c r="Q16" s="69">
        <v>186.47</v>
      </c>
      <c r="R16">
        <v>-180</v>
      </c>
    </row>
    <row r="17" spans="1:18" ht="13.5" customHeight="1">
      <c r="A17" s="27"/>
      <c r="B17" s="28"/>
      <c r="C17" s="28"/>
      <c r="D17" s="28">
        <v>4312</v>
      </c>
      <c r="E17" s="29">
        <v>8.97</v>
      </c>
      <c r="F17" s="30">
        <v>3</v>
      </c>
      <c r="G17" s="31" t="s">
        <v>14</v>
      </c>
      <c r="H17" s="32">
        <v>7.119999999999976</v>
      </c>
      <c r="I17" s="34">
        <v>122</v>
      </c>
      <c r="J17" s="34">
        <v>348</v>
      </c>
      <c r="K17" s="29">
        <v>7.79</v>
      </c>
      <c r="L17" s="35"/>
      <c r="P17" s="26">
        <v>3</v>
      </c>
      <c r="Q17" s="69">
        <v>187.12</v>
      </c>
      <c r="R17">
        <v>-180</v>
      </c>
    </row>
    <row r="18" spans="1:18" ht="13.5" customHeight="1">
      <c r="A18" s="27">
        <v>7</v>
      </c>
      <c r="B18" s="36" t="s">
        <v>43</v>
      </c>
      <c r="C18" s="37">
        <v>4279</v>
      </c>
      <c r="D18" s="37">
        <v>4279</v>
      </c>
      <c r="E18" s="29">
        <v>9.11</v>
      </c>
      <c r="F18" s="5">
        <v>2</v>
      </c>
      <c r="G18" s="20" t="s">
        <v>14</v>
      </c>
      <c r="H18" s="25">
        <v>44.65</v>
      </c>
      <c r="I18" s="34">
        <v>122</v>
      </c>
      <c r="J18" s="34">
        <v>427</v>
      </c>
      <c r="K18" s="29">
        <v>8.17</v>
      </c>
      <c r="L18" s="35">
        <v>35.31</v>
      </c>
      <c r="P18" s="26">
        <v>2</v>
      </c>
      <c r="Q18" s="69">
        <v>164.65</v>
      </c>
      <c r="R18">
        <v>-120</v>
      </c>
    </row>
    <row r="19" spans="1:18" ht="13.5" customHeight="1">
      <c r="A19" s="27"/>
      <c r="B19" s="28"/>
      <c r="C19" s="28"/>
      <c r="D19" s="28">
        <v>4279</v>
      </c>
      <c r="E19" s="29">
        <v>9.34</v>
      </c>
      <c r="F19" s="30">
        <v>2</v>
      </c>
      <c r="G19" s="31" t="s">
        <v>14</v>
      </c>
      <c r="H19" s="32">
        <v>51.279999999999944</v>
      </c>
      <c r="I19" s="34">
        <v>0</v>
      </c>
      <c r="J19" s="34">
        <v>396</v>
      </c>
      <c r="K19" s="29">
        <v>7.46</v>
      </c>
      <c r="L19" s="35"/>
      <c r="P19" s="26">
        <v>2</v>
      </c>
      <c r="Q19" s="69">
        <v>171.28</v>
      </c>
      <c r="R19">
        <v>-120</v>
      </c>
    </row>
    <row r="20" spans="1:18" ht="13.5" customHeight="1">
      <c r="A20" s="27">
        <v>8</v>
      </c>
      <c r="B20" s="36" t="s">
        <v>50</v>
      </c>
      <c r="C20" s="37">
        <v>4223</v>
      </c>
      <c r="D20" s="37">
        <v>4223</v>
      </c>
      <c r="E20" s="29">
        <v>8.94</v>
      </c>
      <c r="F20" s="30">
        <v>2</v>
      </c>
      <c r="G20" s="31" t="s">
        <v>14</v>
      </c>
      <c r="H20" s="32">
        <v>52.98</v>
      </c>
      <c r="I20" s="34">
        <v>138</v>
      </c>
      <c r="J20" s="34">
        <v>404</v>
      </c>
      <c r="K20" s="29">
        <v>7.75</v>
      </c>
      <c r="L20" s="35">
        <v>35.8</v>
      </c>
      <c r="P20" s="26">
        <v>2</v>
      </c>
      <c r="Q20" s="69">
        <v>172.98</v>
      </c>
      <c r="R20">
        <v>-120</v>
      </c>
    </row>
    <row r="21" spans="1:18" ht="13.5" customHeight="1" thickBot="1">
      <c r="A21" s="38"/>
      <c r="B21" s="39"/>
      <c r="C21" s="39"/>
      <c r="D21" s="39">
        <v>4223</v>
      </c>
      <c r="E21" s="40">
        <v>9.47</v>
      </c>
      <c r="F21" s="65">
        <v>3</v>
      </c>
      <c r="G21" s="66" t="s">
        <v>14</v>
      </c>
      <c r="H21" s="67">
        <v>12.07</v>
      </c>
      <c r="I21" s="41">
        <v>114</v>
      </c>
      <c r="J21" s="41">
        <v>358</v>
      </c>
      <c r="K21" s="40">
        <v>7.24</v>
      </c>
      <c r="L21" s="42"/>
      <c r="P21" s="26">
        <v>3</v>
      </c>
      <c r="Q21" s="71">
        <v>192.07</v>
      </c>
      <c r="R21">
        <v>-180</v>
      </c>
    </row>
    <row r="22" spans="1:18" ht="13.5" customHeight="1">
      <c r="A22" s="78">
        <v>9</v>
      </c>
      <c r="B22" s="72" t="s">
        <v>18</v>
      </c>
      <c r="C22" s="73">
        <v>4022</v>
      </c>
      <c r="D22" s="73">
        <v>4022</v>
      </c>
      <c r="E22" s="74">
        <v>8.83</v>
      </c>
      <c r="F22" s="62">
        <v>3</v>
      </c>
      <c r="G22" s="63" t="s">
        <v>14</v>
      </c>
      <c r="H22" s="64">
        <v>0.47999999999998977</v>
      </c>
      <c r="I22" s="75">
        <v>130</v>
      </c>
      <c r="J22" s="75">
        <v>332</v>
      </c>
      <c r="K22" s="74">
        <v>7.18</v>
      </c>
      <c r="L22" s="76">
        <v>35.03</v>
      </c>
      <c r="P22" s="26">
        <v>3</v>
      </c>
      <c r="Q22" s="68">
        <v>180.48</v>
      </c>
      <c r="R22">
        <v>-180</v>
      </c>
    </row>
    <row r="23" spans="1:18" ht="13.5" customHeight="1">
      <c r="A23" s="27"/>
      <c r="B23" s="28"/>
      <c r="C23" s="28"/>
      <c r="D23" s="28">
        <v>4022</v>
      </c>
      <c r="E23" s="29">
        <v>9.18</v>
      </c>
      <c r="F23" s="30">
        <v>3</v>
      </c>
      <c r="G23" s="31" t="s">
        <v>14</v>
      </c>
      <c r="H23" s="32">
        <v>12.82</v>
      </c>
      <c r="I23" s="34">
        <v>126</v>
      </c>
      <c r="J23" s="34">
        <v>327</v>
      </c>
      <c r="K23" s="29">
        <v>6.45</v>
      </c>
      <c r="L23" s="35"/>
      <c r="P23" s="26">
        <v>3</v>
      </c>
      <c r="Q23" s="69">
        <v>192.82</v>
      </c>
      <c r="R23">
        <v>-180</v>
      </c>
    </row>
    <row r="24" spans="1:18" ht="13.5" customHeight="1">
      <c r="A24" s="27">
        <v>10</v>
      </c>
      <c r="B24" s="36" t="s">
        <v>41</v>
      </c>
      <c r="C24" s="37">
        <v>4013</v>
      </c>
      <c r="D24" s="37">
        <v>4013</v>
      </c>
      <c r="E24" s="29">
        <v>9.42</v>
      </c>
      <c r="F24" s="5">
        <v>3</v>
      </c>
      <c r="G24" s="20" t="s">
        <v>14</v>
      </c>
      <c r="H24" s="25">
        <v>10.19</v>
      </c>
      <c r="I24" s="34">
        <v>126</v>
      </c>
      <c r="J24" s="34">
        <v>395</v>
      </c>
      <c r="K24" s="29">
        <v>8.35</v>
      </c>
      <c r="L24" s="35">
        <v>36.76</v>
      </c>
      <c r="P24" s="26">
        <v>3</v>
      </c>
      <c r="Q24" s="69">
        <v>183</v>
      </c>
      <c r="R24">
        <v>-180</v>
      </c>
    </row>
    <row r="25" spans="1:18" ht="13.5" customHeight="1">
      <c r="A25" s="27"/>
      <c r="B25" s="28"/>
      <c r="C25" s="28"/>
      <c r="D25" s="28">
        <v>4013</v>
      </c>
      <c r="E25" s="29">
        <v>9.63</v>
      </c>
      <c r="F25" s="30">
        <v>3</v>
      </c>
      <c r="G25" s="31" t="s">
        <v>14</v>
      </c>
      <c r="H25" s="32">
        <v>22.1</v>
      </c>
      <c r="I25" s="34">
        <v>126</v>
      </c>
      <c r="J25" s="34">
        <v>372</v>
      </c>
      <c r="K25" s="29">
        <v>6.96</v>
      </c>
      <c r="L25" s="35"/>
      <c r="P25" s="26">
        <v>3</v>
      </c>
      <c r="Q25" s="69">
        <v>183</v>
      </c>
      <c r="R25">
        <v>-180</v>
      </c>
    </row>
    <row r="26" spans="1:18" ht="13.5" customHeight="1">
      <c r="A26" s="27">
        <v>11</v>
      </c>
      <c r="B26" s="36" t="s">
        <v>51</v>
      </c>
      <c r="C26" s="37">
        <v>3314</v>
      </c>
      <c r="D26" s="37">
        <v>3314</v>
      </c>
      <c r="E26" s="29">
        <v>8.75</v>
      </c>
      <c r="F26" s="5">
        <v>3</v>
      </c>
      <c r="G26" s="20" t="s">
        <v>14</v>
      </c>
      <c r="H26" s="25">
        <v>31.85</v>
      </c>
      <c r="I26" s="34">
        <v>118</v>
      </c>
      <c r="J26" s="34">
        <v>375</v>
      </c>
      <c r="K26" s="29">
        <v>7.45</v>
      </c>
      <c r="L26" s="35">
        <v>36.84</v>
      </c>
      <c r="P26" s="26">
        <v>3</v>
      </c>
      <c r="Q26" s="69">
        <v>211.85</v>
      </c>
      <c r="R26">
        <v>-180</v>
      </c>
    </row>
    <row r="27" spans="1:18" ht="13.5" customHeight="1">
      <c r="A27" s="27"/>
      <c r="B27" s="28"/>
      <c r="C27" s="28"/>
      <c r="D27" s="28">
        <v>3314</v>
      </c>
      <c r="E27" s="29">
        <v>9.86</v>
      </c>
      <c r="F27" s="30">
        <v>4</v>
      </c>
      <c r="G27" s="31" t="s">
        <v>14</v>
      </c>
      <c r="H27" s="32">
        <v>27.85</v>
      </c>
      <c r="I27" s="34">
        <v>118</v>
      </c>
      <c r="J27" s="34">
        <v>360</v>
      </c>
      <c r="K27" s="29">
        <v>7.2</v>
      </c>
      <c r="L27" s="35"/>
      <c r="P27" s="26">
        <v>4</v>
      </c>
      <c r="Q27" s="69">
        <v>267.85</v>
      </c>
      <c r="R27">
        <v>-180</v>
      </c>
    </row>
    <row r="28" spans="1:18" ht="13.5" customHeight="1">
      <c r="A28" s="27">
        <v>12</v>
      </c>
      <c r="B28" s="36" t="s">
        <v>23</v>
      </c>
      <c r="C28" s="37">
        <v>3264</v>
      </c>
      <c r="D28" s="37">
        <v>3264</v>
      </c>
      <c r="E28" s="29">
        <v>9.28</v>
      </c>
      <c r="F28" s="5">
        <v>3</v>
      </c>
      <c r="G28" s="20" t="s">
        <v>14</v>
      </c>
      <c r="H28" s="25">
        <v>30.54</v>
      </c>
      <c r="I28" s="34">
        <v>118</v>
      </c>
      <c r="J28" s="34">
        <v>385</v>
      </c>
      <c r="K28" s="29">
        <v>9.95</v>
      </c>
      <c r="L28" s="35">
        <v>36.25</v>
      </c>
      <c r="P28" s="26">
        <v>3</v>
      </c>
      <c r="Q28" s="69">
        <v>210.54</v>
      </c>
      <c r="R28">
        <v>-180</v>
      </c>
    </row>
    <row r="29" spans="1:18" ht="13.5" customHeight="1">
      <c r="A29" s="27"/>
      <c r="B29" s="28"/>
      <c r="C29" s="28"/>
      <c r="D29" s="28">
        <v>3264</v>
      </c>
      <c r="E29" s="29">
        <v>9.28</v>
      </c>
      <c r="F29" s="30">
        <v>0</v>
      </c>
      <c r="G29" s="31" t="s">
        <v>14</v>
      </c>
      <c r="H29" s="32">
        <v>0</v>
      </c>
      <c r="I29" s="34">
        <v>0</v>
      </c>
      <c r="J29" s="34">
        <v>352</v>
      </c>
      <c r="K29" s="29">
        <v>7.8</v>
      </c>
      <c r="L29" s="35"/>
      <c r="P29" s="26">
        <v>0</v>
      </c>
      <c r="Q29" s="69">
        <v>0</v>
      </c>
      <c r="R29">
        <v>-180</v>
      </c>
    </row>
    <row r="30" spans="1:18" ht="13.5" customHeight="1">
      <c r="A30" s="27">
        <v>13</v>
      </c>
      <c r="B30" s="36" t="s">
        <v>61</v>
      </c>
      <c r="C30" s="37">
        <v>1708</v>
      </c>
      <c r="D30" s="37">
        <v>1708</v>
      </c>
      <c r="E30" s="29">
        <v>9.14</v>
      </c>
      <c r="F30" s="5">
        <v>0</v>
      </c>
      <c r="G30" s="20" t="s">
        <v>14</v>
      </c>
      <c r="H30" s="25">
        <v>0</v>
      </c>
      <c r="I30" s="34">
        <v>0</v>
      </c>
      <c r="J30" s="34">
        <v>0</v>
      </c>
      <c r="K30" s="29">
        <v>0</v>
      </c>
      <c r="L30" s="35">
        <v>28.96</v>
      </c>
      <c r="P30" s="26">
        <v>0</v>
      </c>
      <c r="Q30" s="69">
        <v>0</v>
      </c>
      <c r="R30">
        <v>-180</v>
      </c>
    </row>
    <row r="31" spans="1:18" ht="12.75">
      <c r="A31" s="27"/>
      <c r="B31" s="28"/>
      <c r="C31" s="28"/>
      <c r="D31" s="28">
        <v>1708</v>
      </c>
      <c r="E31" s="29">
        <v>10.72</v>
      </c>
      <c r="F31" s="30">
        <v>0</v>
      </c>
      <c r="G31" s="31" t="s">
        <v>14</v>
      </c>
      <c r="H31" s="32">
        <v>0</v>
      </c>
      <c r="I31" s="34">
        <v>0</v>
      </c>
      <c r="J31" s="34">
        <v>0</v>
      </c>
      <c r="K31" s="29">
        <v>0</v>
      </c>
      <c r="L31" s="35"/>
      <c r="P31" s="26">
        <v>0</v>
      </c>
      <c r="Q31" s="69">
        <v>0</v>
      </c>
      <c r="R31">
        <v>-180</v>
      </c>
    </row>
    <row r="32" spans="1:18" ht="12.75">
      <c r="A32" s="27">
        <v>14</v>
      </c>
      <c r="B32" s="36" t="s">
        <v>26</v>
      </c>
      <c r="C32" s="37">
        <v>1037</v>
      </c>
      <c r="D32" s="37">
        <v>1037</v>
      </c>
      <c r="E32" s="29">
        <v>10.47</v>
      </c>
      <c r="F32" s="5">
        <v>0</v>
      </c>
      <c r="G32" s="20" t="s">
        <v>14</v>
      </c>
      <c r="H32" s="25">
        <v>0</v>
      </c>
      <c r="I32" s="34">
        <v>0</v>
      </c>
      <c r="J32" s="34">
        <v>282</v>
      </c>
      <c r="K32" s="29">
        <v>5.63</v>
      </c>
      <c r="L32" s="35">
        <v>45.28</v>
      </c>
      <c r="P32" s="26">
        <v>0</v>
      </c>
      <c r="Q32" s="69">
        <v>0</v>
      </c>
      <c r="R32">
        <v>-180</v>
      </c>
    </row>
    <row r="33" spans="1:18" ht="12.75">
      <c r="A33" s="27"/>
      <c r="B33" s="28"/>
      <c r="C33" s="28"/>
      <c r="D33" s="28">
        <v>1037</v>
      </c>
      <c r="E33" s="29">
        <v>11.24</v>
      </c>
      <c r="F33" s="30">
        <v>0</v>
      </c>
      <c r="G33" s="31" t="s">
        <v>14</v>
      </c>
      <c r="H33" s="32">
        <v>0</v>
      </c>
      <c r="I33" s="34">
        <v>0</v>
      </c>
      <c r="J33" s="34">
        <v>255</v>
      </c>
      <c r="K33" s="29">
        <v>5.3</v>
      </c>
      <c r="L33" s="35"/>
      <c r="P33" s="26">
        <v>0</v>
      </c>
      <c r="Q33" s="69">
        <v>0</v>
      </c>
      <c r="R33">
        <v>-180</v>
      </c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Struhlovsko</dc:creator>
  <cp:keywords/>
  <dc:description/>
  <cp:lastModifiedBy>Ulehla</cp:lastModifiedBy>
  <cp:lastPrinted>2010-05-17T07:23:09Z</cp:lastPrinted>
  <dcterms:created xsi:type="dcterms:W3CDTF">2010-05-13T05:55:22Z</dcterms:created>
  <dcterms:modified xsi:type="dcterms:W3CDTF">2010-05-17T15:38:02Z</dcterms:modified>
  <cp:category/>
  <cp:version/>
  <cp:contentType/>
  <cp:contentStatus/>
</cp:coreProperties>
</file>